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140" windowWidth="20730" windowHeight="10620"/>
  </bookViews>
  <sheets>
    <sheet name="ใบรายงานปกติ (2)" sheetId="18" r:id="rId1"/>
    <sheet name="Sheet1" sheetId="17" r:id="rId2"/>
  </sheets>
  <calcPr calcId="145621"/>
</workbook>
</file>

<file path=xl/calcChain.xml><?xml version="1.0" encoding="utf-8"?>
<calcChain xmlns="http://schemas.openxmlformats.org/spreadsheetml/2006/main">
  <c r="M21" i="18" l="1"/>
  <c r="M20" i="18"/>
  <c r="R8" i="18"/>
  <c r="N27" i="18"/>
  <c r="N11" i="18"/>
  <c r="M22" i="18" l="1"/>
  <c r="M23" i="18"/>
  <c r="M24" i="18"/>
  <c r="N20" i="18"/>
  <c r="N21" i="18" l="1"/>
  <c r="O21" i="18" s="1"/>
  <c r="N22" i="18"/>
  <c r="O22" i="18" s="1"/>
  <c r="N23" i="18"/>
  <c r="O23" i="18" s="1"/>
  <c r="N24" i="18"/>
  <c r="O24" i="18" s="1"/>
  <c r="E56" i="18" l="1"/>
  <c r="G71" i="18" l="1"/>
  <c r="B71" i="18"/>
  <c r="G70" i="18"/>
  <c r="B70" i="18"/>
  <c r="G69" i="18"/>
  <c r="B69" i="18"/>
  <c r="M56" i="18"/>
  <c r="C56" i="18"/>
  <c r="B56" i="18"/>
  <c r="D53" i="18"/>
  <c r="G48" i="18"/>
  <c r="D48" i="18"/>
  <c r="O47" i="18"/>
  <c r="M47" i="18"/>
  <c r="G47" i="18"/>
  <c r="D47" i="18"/>
  <c r="O46" i="18"/>
  <c r="M46" i="18"/>
  <c r="G46" i="18"/>
  <c r="D46" i="18"/>
  <c r="O45" i="18"/>
  <c r="M45" i="18"/>
  <c r="G45" i="18"/>
  <c r="D45" i="18"/>
  <c r="G44" i="18"/>
  <c r="E44" i="18"/>
  <c r="O20" i="18"/>
  <c r="O25" i="18" s="1"/>
  <c r="N56" i="18" l="1"/>
  <c r="O56" i="18" s="1"/>
  <c r="N25" i="18"/>
  <c r="N26" i="18" l="1"/>
  <c r="O26" i="18" s="1"/>
  <c r="O27" i="18" s="1"/>
  <c r="O62" i="18"/>
  <c r="O64" i="18" s="1"/>
  <c r="O65" i="18" s="1"/>
  <c r="F65" i="18" s="1"/>
  <c r="F27" i="18" l="1"/>
</calcChain>
</file>

<file path=xl/sharedStrings.xml><?xml version="1.0" encoding="utf-8"?>
<sst xmlns="http://schemas.openxmlformats.org/spreadsheetml/2006/main" count="252" uniqueCount="207">
  <si>
    <t>แหล่งเงิน</t>
  </si>
  <si>
    <t>รหัสแหล่งเงิน</t>
  </si>
  <si>
    <t>รหัสแผนงาน</t>
  </si>
  <si>
    <t>รหัสหน่วยงาน</t>
  </si>
  <si>
    <t>รหัสกองทุน</t>
  </si>
  <si>
    <t>รหัสงาน/โครงการ</t>
  </si>
  <si>
    <t>รหัสกิจกรรม</t>
  </si>
  <si>
    <t>แผนงาน</t>
  </si>
  <si>
    <t>หน่วยงาน</t>
  </si>
  <si>
    <t>กองทุน</t>
  </si>
  <si>
    <t>งานโครงการ</t>
  </si>
  <si>
    <t>กิจกรรม</t>
  </si>
  <si>
    <t>งบประมาณ</t>
  </si>
  <si>
    <t>รหัสงบประมาณ</t>
  </si>
  <si>
    <t>วงเงินงบประมาณค่าพัสดุ</t>
  </si>
  <si>
    <t>รหัสหมวดรายจ่าย</t>
  </si>
  <si>
    <t xml:space="preserve">หมวดรายจ่าย </t>
  </si>
  <si>
    <t xml:space="preserve">ประเภท </t>
  </si>
  <si>
    <t>งบประมาณที่ได้รับ</t>
  </si>
  <si>
    <t>คงเหลือ</t>
  </si>
  <si>
    <t>ขอใช้ครั้งนี้</t>
  </si>
  <si>
    <t>ยอดคงเหลือ</t>
  </si>
  <si>
    <t>ยอดปรับปรุง</t>
  </si>
  <si>
    <t>ยอดคืนเงินสด</t>
  </si>
  <si>
    <t>คงเหลือสุทธิ</t>
  </si>
  <si>
    <t>ผู้ตรวจ</t>
  </si>
  <si>
    <t>หน้าที่ 1/1</t>
  </si>
  <si>
    <t>สำหรับหน่วยงาน</t>
  </si>
  <si>
    <t>ลำดับที่</t>
  </si>
  <si>
    <t>จำนวน</t>
  </si>
  <si>
    <t>ราคาโดยประมาณ</t>
  </si>
  <si>
    <t>หน่วยนับ</t>
  </si>
  <si>
    <t>ต่อหน่วย</t>
  </si>
  <si>
    <t>รวม</t>
  </si>
  <si>
    <t>ราคารวมก่อนภาษี</t>
  </si>
  <si>
    <t>ภาษีมูลค่าเพิ่ม</t>
  </si>
  <si>
    <t>รวมเงินสุทธิ</t>
  </si>
  <si>
    <t>=</t>
  </si>
  <si>
    <t>มหาวิทยาลัยเทคโนโลยีพระจอมเกล้าพระนครเหนือ</t>
  </si>
  <si>
    <t>(ตัวอักษร)</t>
  </si>
  <si>
    <t>ลายมือชื่อ</t>
  </si>
  <si>
    <t xml:space="preserve">   บาท</t>
  </si>
  <si>
    <t>(ลงชื่อ)……………………………..................................คณบดี/ผู้อำนวยการ</t>
  </si>
  <si>
    <t xml:space="preserve">          วันที่……...................................................................</t>
  </si>
  <si>
    <t>(ลงชื่อ)………………..................................................................รองอธิการบดี</t>
  </si>
  <si>
    <t>จำนวนเงินที่ขอซื้อ/จ้าง</t>
  </si>
  <si>
    <t>จึงเรียนมาเพื่อโปรดอนุมัติให้จัดซื้อ/จัดจ้าง</t>
  </si>
  <si>
    <t>(ลงชื่อ)………………………………................................หัวหน้าเจ้าหน้าที่</t>
  </si>
  <si>
    <t xml:space="preserve">เหตุผลความจำเป็นที่จะต้องซื้อ/จ้าง  </t>
  </si>
  <si>
    <t>เจ้าหน้าที่</t>
  </si>
  <si>
    <t>หัวหน้าแผนก/สาขา</t>
  </si>
  <si>
    <t>หัวหน้าภาควิชา/สำนักงาน/ฝ่าย</t>
  </si>
  <si>
    <t xml:space="preserve">              วันที่……..............................................................</t>
  </si>
  <si>
    <t xml:space="preserve">                 วันที่…….........................................................................</t>
  </si>
  <si>
    <t>รหัสงานบริการวิชาการ</t>
  </si>
  <si>
    <t>คณะครุศาสตร์อุตสาหกรรม</t>
  </si>
  <si>
    <t>แผนงานจัดการศึกษาระดับอุดมศึกษา</t>
  </si>
  <si>
    <t>แผนงานวิจัย</t>
  </si>
  <si>
    <t>แผนงานบริการวิชาการแก่สังคม</t>
  </si>
  <si>
    <t>แผนงานบริหารการศึกษา</t>
  </si>
  <si>
    <t>แผนงานทำนุบำรุงศิลปวัฒนธรรม</t>
  </si>
  <si>
    <t>แผนงานทั่วไป</t>
  </si>
  <si>
    <t>เงินงบประมาณแผ่นดิน-เงินจัดสรร</t>
  </si>
  <si>
    <t>เงินงบประมาณแผ่นดิน-เงินงบกลาง</t>
  </si>
  <si>
    <t>เงินงบประมาณแผ่นดิน-เงินงบประมาณเบิกแทนกัน</t>
  </si>
  <si>
    <t>เงินงบประมาณแผ่นดิน-เงินนอกงบประมาณ</t>
  </si>
  <si>
    <t>เงินงบประมาณแผ่นดิน-เงินกันเหลื่อม</t>
  </si>
  <si>
    <t>เงินงบประมาณแผ่นดิน-เงินจัดสรร (งบบุคลากร)</t>
  </si>
  <si>
    <t>เงินงบประมาณแผ่นดิน-เงินจัดสรร (งบบุคลากรข้าราชการ)</t>
  </si>
  <si>
    <t>เงินงบประมาณแผ่นดิน-เหลือจ่าย</t>
  </si>
  <si>
    <t>เงินจัดสรรให้หน่วยงาน</t>
  </si>
  <si>
    <t>เงินจัดสรรงานบริการวิชาการ (หน่วยงาน)</t>
  </si>
  <si>
    <t>เงินจัดสรรค่าลงทะเบียนภาคฤดูร้อน (หน่วยงาน)</t>
  </si>
  <si>
    <t>เงินจัดสรรเงินอุดหนุนโครงการหลักสูตรพิเศษ (หน่วยงาน)</t>
  </si>
  <si>
    <t>เงินเหลือจ่าย-เงินจัดสรรค่าลงทะเบียนโครงการหลักสูตรพิเศษ (หน่วยงาน)</t>
  </si>
  <si>
    <t>เงินเหลือจ่าย-เงินจัดสรรเงินอุดหนุนโครงการหลักสูตรพิเศษ (หน่วยงาน)</t>
  </si>
  <si>
    <t>เงินเหลือจ่าย-เงินอื่นๆ (หน่วยงาน)</t>
  </si>
  <si>
    <t>เงินทุนคณะ</t>
  </si>
  <si>
    <t>เรียน  อธิการบดี</t>
  </si>
  <si>
    <t>โครงการงานบริการวิชาการ</t>
  </si>
  <si>
    <t xml:space="preserve">เล่มที่  </t>
  </si>
  <si>
    <t>เลขที่</t>
  </si>
  <si>
    <t>รายการขออนุมัติซื้อ/จ้างโดยวิธีเฉพาะเจาะจง</t>
  </si>
  <si>
    <t>ปีงบประมาณ</t>
  </si>
  <si>
    <t>กำหนดเวลาส่งมอบพัสดุ</t>
  </si>
  <si>
    <t xml:space="preserve">   วัน</t>
  </si>
  <si>
    <t>เหตุผลที่ต้องซื้อ/จ้าง โดยวิธีเฉพาะเจาะจง เนื่องจาก  ตามมาตรา 56 (2)(ข) การซื้อหรือจัดซื้อจัดจ้างพัสดุที่มีการผลิต จำหน่าย ก่อสร้าง หรือให้บริการทั่วไป (วงเงินไม่เกิน 500,000.00 บาท)</t>
  </si>
  <si>
    <t>…………….............................................</t>
  </si>
  <si>
    <t xml:space="preserve">หลักเกณฑ์ในการพิจารณา          เกณฑ์ราคา (Price)           เกณฑ์ประสิทธิภาพต่อราคา (Price Preformance) </t>
  </si>
  <si>
    <t xml:space="preserve"> </t>
  </si>
  <si>
    <t>หน่วยงานมีความประสงค์เพื่อขอซื้อ/จ้างพัสดุ ดังรายการต่อไปนี้</t>
  </si>
  <si>
    <t>ราคากลาง*</t>
  </si>
  <si>
    <t>บาท</t>
  </si>
  <si>
    <t xml:space="preserve">                                  ชื่อ - สกุล</t>
  </si>
  <si>
    <t>ตำแหน่ง</t>
  </si>
  <si>
    <t>(ลงชื่อ)…………………………………………..</t>
  </si>
  <si>
    <t>ผู้ขอให้ซื้อ/จ้าง</t>
  </si>
  <si>
    <t>ใบตรวจรับพัสดุ</t>
  </si>
  <si>
    <t xml:space="preserve">เล่มที่ </t>
  </si>
  <si>
    <t>001</t>
  </si>
  <si>
    <t xml:space="preserve">ปีงบประมาณ  </t>
  </si>
  <si>
    <t>หมวดรายจ่าย</t>
  </si>
  <si>
    <t>งาน/โครงการ</t>
  </si>
  <si>
    <t xml:space="preserve">           </t>
  </si>
  <si>
    <t>รายการ</t>
  </si>
  <si>
    <t>ราคา/หน่วย</t>
  </si>
  <si>
    <t>ภาษี</t>
  </si>
  <si>
    <t>จำนวนเงิน</t>
  </si>
  <si>
    <t>ชื่อ - สกุล</t>
  </si>
  <si>
    <t>ใช้ไปในครั้งก่อน</t>
  </si>
  <si>
    <t>รายการและรายละเอียด</t>
  </si>
  <si>
    <t>ค่าซ่อมแซมบำรุงรักษาเครื่องถ่ายเอกสาร</t>
  </si>
  <si>
    <t>ค่าซ่อมแซมบำรุงรักษาเครื่องปรับอากาศ</t>
  </si>
  <si>
    <t>ค่าซ่อมแซมบำรุงรักษาเครื่องใช้สำนักงาน</t>
  </si>
  <si>
    <t>เงินเหลือจ่าย-เงินจัดสรรให้หน่วยงาน (หน่วยงาน)</t>
  </si>
  <si>
    <t>ค่าซ่อมแซมบำรุงรักษายานพาหนะ</t>
  </si>
  <si>
    <t>ค่าซ่อมแซมบำรุงรักษาคอมพิวเตอร์</t>
  </si>
  <si>
    <t xml:space="preserve">          วัสดุ               </t>
  </si>
  <si>
    <t xml:space="preserve">        ครุภัณฑ์</t>
  </si>
  <si>
    <r>
      <t xml:space="preserve"> </t>
    </r>
    <r>
      <rPr>
        <b/>
        <sz val="15.4"/>
        <rFont val="TH SarabunPSK"/>
        <family val="2"/>
      </rPr>
      <t xml:space="preserve">      </t>
    </r>
    <r>
      <rPr>
        <b/>
        <sz val="11"/>
        <rFont val="TH SarabunPSK"/>
        <family val="2"/>
      </rPr>
      <t>อื่นๆ</t>
    </r>
  </si>
  <si>
    <t>ค่าซ่อมเครื่องสำเนาระบบดิจิตอล</t>
  </si>
  <si>
    <t xml:space="preserve">          ค่าใช้สอย        </t>
  </si>
  <si>
    <t xml:space="preserve">        ที่ดินและสิ่งก่อสร้าง</t>
  </si>
  <si>
    <t>ค่าซ่อมแซมบำรุงรักษาอื่น ๆ</t>
  </si>
  <si>
    <t>งานวิจัยพัฒนาและถ่ายทอดเทคโนโลยี</t>
  </si>
  <si>
    <t>ค่าจ้างเหมาบริการรักษาความสะอาด</t>
  </si>
  <si>
    <t>ค่าจ้างเหมาบริการรักษาความปลอดภัย</t>
  </si>
  <si>
    <t>ค่าจ้างเหมาบริการบริหารหอพัก</t>
  </si>
  <si>
    <t>ค่าจ้างเหมาบริการดูแลรักษาลิฟท์</t>
  </si>
  <si>
    <t>ค่าจ้างเหมาบริการบำรุงดูแลตู้สาขาโทรศัพท์</t>
  </si>
  <si>
    <t>ค่าจ้างเหมาบริการบำรุงดูแลและระบบตอบรับโทรศัพท์อัตโนมัติ</t>
  </si>
  <si>
    <t>ราคากลาง* :  ใช้ในกรณีตั้งแต่ 500,001.00 บาท ขึ้นไป</t>
  </si>
  <si>
    <t>ค่าจ้างเหมาบริการบำรุงรักษาสนามฟุตบอล</t>
  </si>
  <si>
    <t>ค่าจ้างเหมาบริการบำรุงรักษาเครื่องปรับอากาศ</t>
  </si>
  <si>
    <t xml:space="preserve">  </t>
  </si>
  <si>
    <t>ค่าจ้างเหมาบริการกำจัดปลวก แมลงสาบและหนู</t>
  </si>
  <si>
    <t>ค่าจ้างพิมพ์เอกสาร/วารสาร</t>
  </si>
  <si>
    <t>เงินบริการวิชาการ (หน่วยงาน)</t>
  </si>
  <si>
    <t>ค่าจ้างเหมาเดินสายและติดตั้งอุปกรณ์ไฟฟ้า, วางท่อประปา ฯลฯ</t>
  </si>
  <si>
    <t>ค่าเช่าที่ดินและทรัพย์สิน</t>
  </si>
  <si>
    <t>เงินเหลือจ่าย-เงินจัดสรรโครงการบริหาร สนอ. (หน่วยงาน)</t>
  </si>
  <si>
    <t>ค่าเช่าเครื่องสำเนาระบบดิจิตอล</t>
  </si>
  <si>
    <t>เงินเหลือจ่าย-เงินจัดสรรงานบริการวิชาการ (หน่วยงาน)</t>
  </si>
  <si>
    <t>ค่าเช่าอื่น ๆ</t>
  </si>
  <si>
    <t>คณะกรรมการตรวจรับพัสดุ   กำหนดเวลาในการพิจารณา ……7…. วัน  หลังจากได้รับมอบพัสดุ</t>
  </si>
  <si>
    <t>ค่าธรรมเนียมผ่านทาง</t>
  </si>
  <si>
    <t>ค่าธรรมเนียมจอดรถ</t>
  </si>
  <si>
    <t>ประธาน</t>
  </si>
  <si>
    <t>เงินเหลือจ่าย-เงินโครงการบริหารเฉพาะกิจ (หน่วยงาน)</t>
  </si>
  <si>
    <t>ค่าธรรมเนียมต่อทะเบียนรถยนต์</t>
  </si>
  <si>
    <t xml:space="preserve">      เห็นควรอนุมัติ                  </t>
  </si>
  <si>
    <t xml:space="preserve">     เห็นควรอนุมัติ       อนุมัติ</t>
  </si>
  <si>
    <t xml:space="preserve">     อนุมัติ                  </t>
  </si>
  <si>
    <t>ค่าชดใช้ค่าเสียหาย</t>
  </si>
  <si>
    <t>ค่ารับรองและพิธีการ</t>
  </si>
  <si>
    <t>เงินจัดสรรโครงการพัฒนาสถาบันฯ</t>
  </si>
  <si>
    <t>ค่าอาหารและเครื่องดื่ม</t>
  </si>
  <si>
    <t xml:space="preserve">      เห็นควรอนุมัติ       อนุมัติ</t>
  </si>
  <si>
    <t>เงินจัดสรรพัฒนาวิชาการ 10%</t>
  </si>
  <si>
    <t>ค่าอาหารว่างและเครื่องดื่ม</t>
  </si>
  <si>
    <t xml:space="preserve"> (ลงชื่อ)….............................…....................อธิการบดี</t>
  </si>
  <si>
    <t>เงินจัดสรรงานบริการวิชาการ (บริหารส่วนกลาง)</t>
  </si>
  <si>
    <t>ค่าการกุศล</t>
  </si>
  <si>
    <t xml:space="preserve">                  วันที่……....................................................................</t>
  </si>
  <si>
    <t xml:space="preserve">ส่วนลด                                        </t>
  </si>
  <si>
    <t>ค่าใช้จ่ายอื่น ๆ  เดินทางไปราชการ - ต่างประเทศ</t>
  </si>
  <si>
    <t>งานสนับสนุนการจัดการศึกษา</t>
  </si>
  <si>
    <t>ค่าพาหนะเดินทางไปราชการ -ต่างประเทศ</t>
  </si>
  <si>
    <t>งานจัดการศึกษาด้านวิทยาศาสตร์และเทคโนโลยี</t>
  </si>
  <si>
    <t>ค่าใช้จ่ายเดินทางไปราชการ-ต่างประเทศ(เหมาจ่าย)</t>
  </si>
  <si>
    <t>โครงการบริหาร สนอ.:แผนจัดการศึกษาอุดมศึกษา</t>
  </si>
  <si>
    <t>ค่าใช้สอยอื่น ๆ</t>
  </si>
  <si>
    <t xml:space="preserve">วันที่ตรวจรับพัสดุ </t>
  </si>
  <si>
    <t>โครงการพัฒนาสถาบันฯ:แผนงานจัดการศึกษาอุดมศึกษา</t>
  </si>
  <si>
    <t>ค่าไฟฟ้า</t>
  </si>
  <si>
    <t>โครงการพัฒนาวิชาการ 10 % :แผนงานจัดการศึกษาอุดมศึกษา</t>
  </si>
  <si>
    <t>ค่าโทรศัพท์/โทรสาร</t>
  </si>
  <si>
    <t>ค่าน้ำประปา</t>
  </si>
  <si>
    <t>โครงการพัฒนาสถาบันฯ:แผนงานวิจัย</t>
  </si>
  <si>
    <t>ค่าไปรษณีย์โทรเลข</t>
  </si>
  <si>
    <t>โครงการพัฒนาวิชาการ 10 % :แผนงานวิจัย</t>
  </si>
  <si>
    <t>ค่าบริการสื่อสารและโทรคมนาคม</t>
  </si>
  <si>
    <t>โครงการเงินอุดหนุนวิจัยจากแหล่งภายนอก</t>
  </si>
  <si>
    <t>ค่าสาธารณูปโภคอื่น ๆ</t>
  </si>
  <si>
    <t>งานบริการวิชาการแก่ชุมชน</t>
  </si>
  <si>
    <t>ค่าธรรมเนียมธนาคาร</t>
  </si>
  <si>
    <t>สถาบันการเชื่อม</t>
  </si>
  <si>
    <t>โครงการพัฒนาฯแผนงานบริการวิชาการแก่สังคม</t>
  </si>
  <si>
    <t xml:space="preserve">พัสดุนี้  </t>
  </si>
  <si>
    <t>งานบริหารการศึกษา</t>
  </si>
  <si>
    <t>โครงการบริหาร สนอ.</t>
  </si>
  <si>
    <t>โครงการพัฒนาสถาบันฯ</t>
  </si>
  <si>
    <t>โครงการพัฒนาวิชาการ 10%</t>
  </si>
  <si>
    <t>โครงการค่าลงทะเบียน</t>
  </si>
  <si>
    <t>โครงการค่าธรรมเนียมระหว่างศึกษา</t>
  </si>
  <si>
    <t>โครงการงานพระราชทานปริญญาบัตร</t>
  </si>
  <si>
    <t>โครงการบริหารงานโครงการเฉพาะกิจ</t>
  </si>
  <si>
    <t>ค้นคว้า สำรวจ วิเคราะห์</t>
  </si>
  <si>
    <t xml:space="preserve">คณะกรรมการตรวจรับพัสดุ  ได้ทำการตรวจรับพัสดุเรียบร้อยแล้ว  เมื่อวันที่ </t>
  </si>
  <si>
    <t>ทดสอบ ตรวจสอบ</t>
  </si>
  <si>
    <t>ผลิต ประดิษฐ์ สร้างเครื่องต้นแบบ</t>
  </si>
  <si>
    <t>หมายเหตุ</t>
  </si>
  <si>
    <t>กรรมการ</t>
  </si>
  <si>
    <t>ค่าวัสดุ</t>
  </si>
  <si>
    <t xml:space="preserve">วันที่  </t>
  </si>
  <si>
    <t xml:space="preserve">          ตามที่    ได้ตกลงซื้อขายกับมหาวิทยาลัยเทคโนโลยีพระจอมเกล้าพระนครเหนือ   ขณะนี้      ดังกล่าวได้นำพัสดุ </t>
  </si>
  <si>
    <t>มาส่งมอบให้กับมหาวิทยาลัยเทคโนโลยีพระจอมเกล้าพระนครเหนือ  ตามเอกสารส่งของเลขที่   เมื่อวันที่  ตามรายการข้างล่าง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</si>
</sst>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.0000_-;\-* #,##0.0000_-;_-* &quot;-&quot;??_-;_-@_-"/>
  </numFmts>
  <fonts count="15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Cordia New"/>
      <family val="2"/>
    </font>
    <font>
      <b/>
      <sz val="11"/>
      <name val="TH SarabunPSK"/>
      <family val="2"/>
    </font>
    <font>
      <b/>
      <sz val="16"/>
      <name val="TH SarabunPSK"/>
      <family val="2"/>
    </font>
    <font>
      <sz val="14"/>
      <name val="Cordia New"/>
      <family val="2"/>
    </font>
    <font>
      <b/>
      <sz val="19"/>
      <name val="TH SarabunPSK"/>
      <family val="2"/>
    </font>
    <font>
      <b/>
      <sz val="15.4"/>
      <name val="TH SarabunPSK"/>
      <family val="2"/>
    </font>
    <font>
      <b/>
      <u/>
      <sz val="11"/>
      <name val="TH SarabunPSK"/>
      <family val="2"/>
    </font>
    <font>
      <b/>
      <sz val="11"/>
      <name val="Tahoma"/>
      <family val="2"/>
      <charset val="222"/>
      <scheme val="minor"/>
    </font>
    <font>
      <b/>
      <sz val="12"/>
      <name val="TH SarabunPSK"/>
      <family val="2"/>
    </font>
    <font>
      <b/>
      <sz val="14"/>
      <name val="TH SarabunPSK"/>
      <family val="2"/>
    </font>
    <font>
      <b/>
      <sz val="10"/>
      <name val="TH SarabunPSK"/>
      <family val="2"/>
    </font>
    <font>
      <sz val="11"/>
      <name val="Tahoma"/>
      <family val="2"/>
      <charset val="22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</cellStyleXfs>
  <cellXfs count="240">
    <xf numFmtId="0" fontId="0" fillId="0" borderId="0" xfId="0"/>
    <xf numFmtId="0" fontId="4" fillId="0" borderId="5" xfId="8" applyFont="1" applyBorder="1" applyAlignment="1">
      <alignment horizontal="left" vertical="center"/>
    </xf>
    <xf numFmtId="0" fontId="4" fillId="0" borderId="0" xfId="8" applyFont="1" applyBorder="1" applyAlignment="1">
      <alignment horizontal="left" vertical="center"/>
    </xf>
    <xf numFmtId="0" fontId="4" fillId="0" borderId="8" xfId="8" applyFont="1" applyBorder="1" applyAlignment="1">
      <alignment horizontal="left" vertical="center"/>
    </xf>
    <xf numFmtId="0" fontId="4" fillId="0" borderId="18" xfId="8" applyFont="1" applyBorder="1" applyAlignment="1">
      <alignment horizontal="left" vertical="center"/>
    </xf>
    <xf numFmtId="0" fontId="7" fillId="0" borderId="0" xfId="2" applyFont="1" applyBorder="1" applyAlignment="1">
      <alignment vertical="center"/>
    </xf>
    <xf numFmtId="0" fontId="4" fillId="0" borderId="9" xfId="8" applyFont="1" applyBorder="1" applyAlignment="1">
      <alignment horizontal="left" vertical="center"/>
    </xf>
    <xf numFmtId="0" fontId="4" fillId="0" borderId="6" xfId="8" applyFont="1" applyBorder="1" applyAlignment="1">
      <alignment vertical="center"/>
    </xf>
    <xf numFmtId="0" fontId="4" fillId="0" borderId="6" xfId="8" applyFont="1" applyBorder="1" applyAlignment="1">
      <alignment horizontal="left" vertical="center"/>
    </xf>
    <xf numFmtId="0" fontId="5" fillId="0" borderId="11" xfId="8" applyFont="1" applyBorder="1" applyAlignment="1">
      <alignment horizontal="left" vertical="center"/>
    </xf>
    <xf numFmtId="0" fontId="4" fillId="0" borderId="1" xfId="8" applyFont="1" applyBorder="1" applyAlignment="1">
      <alignment vertical="center"/>
    </xf>
    <xf numFmtId="0" fontId="4" fillId="0" borderId="1" xfId="8" applyFont="1" applyBorder="1" applyAlignment="1">
      <alignment horizontal="left" vertical="center"/>
    </xf>
    <xf numFmtId="0" fontId="5" fillId="0" borderId="12" xfId="8" applyFont="1" applyBorder="1" applyAlignment="1">
      <alignment horizontal="center" vertical="center"/>
    </xf>
    <xf numFmtId="0" fontId="5" fillId="0" borderId="0" xfId="8" applyFont="1" applyBorder="1" applyAlignment="1">
      <alignment horizontal="center" vertical="center"/>
    </xf>
    <xf numFmtId="0" fontId="4" fillId="0" borderId="10" xfId="8" applyFont="1" applyBorder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6" xfId="8" applyFont="1" applyBorder="1" applyAlignment="1">
      <alignment horizontal="left" vertical="center"/>
    </xf>
    <xf numFmtId="0" fontId="4" fillId="0" borderId="10" xfId="8" applyFont="1" applyFill="1" applyBorder="1" applyAlignment="1">
      <alignment vertical="center"/>
    </xf>
    <xf numFmtId="43" fontId="4" fillId="0" borderId="0" xfId="3" applyFont="1" applyBorder="1" applyAlignment="1">
      <alignment vertical="center"/>
    </xf>
    <xf numFmtId="43" fontId="4" fillId="0" borderId="0" xfId="3" applyFont="1" applyAlignment="1">
      <alignment vertical="center"/>
    </xf>
    <xf numFmtId="43" fontId="10" fillId="0" borderId="0" xfId="3" applyFont="1"/>
    <xf numFmtId="0" fontId="5" fillId="0" borderId="0" xfId="8" applyFont="1" applyBorder="1" applyAlignment="1">
      <alignment horizontal="right" vertical="center"/>
    </xf>
    <xf numFmtId="4" fontId="9" fillId="3" borderId="0" xfId="0" applyNumberFormat="1" applyFont="1" applyFill="1" applyBorder="1" applyAlignment="1">
      <alignment horizontal="right" vertical="top"/>
    </xf>
    <xf numFmtId="0" fontId="4" fillId="0" borderId="0" xfId="8" applyFont="1" applyFill="1" applyBorder="1" applyAlignment="1">
      <alignment horizontal="left" vertical="center"/>
    </xf>
    <xf numFmtId="0" fontId="4" fillId="0" borderId="2" xfId="8" applyFont="1" applyFill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13" xfId="0" applyFont="1" applyBorder="1" applyAlignment="1">
      <alignment horizontal="left" vertical="center"/>
    </xf>
    <xf numFmtId="1" fontId="4" fillId="0" borderId="7" xfId="0" applyNumberFormat="1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4" fontId="4" fillId="0" borderId="2" xfId="0" applyNumberFormat="1" applyFont="1" applyBorder="1" applyAlignment="1">
      <alignment horizontal="right" vertical="center"/>
    </xf>
    <xf numFmtId="4" fontId="4" fillId="0" borderId="0" xfId="0" applyNumberFormat="1" applyFont="1" applyBorder="1" applyAlignment="1">
      <alignment horizontal="left" vertical="top"/>
    </xf>
    <xf numFmtId="49" fontId="11" fillId="0" borderId="0" xfId="0" applyNumberFormat="1" applyFont="1" applyAlignment="1"/>
    <xf numFmtId="0" fontId="11" fillId="0" borderId="0" xfId="0" applyFont="1" applyAlignment="1"/>
    <xf numFmtId="0" fontId="4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49" fontId="12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1" fontId="4" fillId="0" borderId="5" xfId="0" applyNumberFormat="1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43" fontId="4" fillId="0" borderId="17" xfId="3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13" fillId="0" borderId="9" xfId="0" applyFont="1" applyBorder="1" applyAlignment="1">
      <alignment vertical="center"/>
    </xf>
    <xf numFmtId="43" fontId="13" fillId="0" borderId="0" xfId="1" applyFont="1" applyBorder="1" applyAlignment="1">
      <alignment horizontal="center" vertical="center"/>
    </xf>
    <xf numFmtId="43" fontId="4" fillId="0" borderId="16" xfId="3" applyFont="1" applyBorder="1" applyAlignment="1">
      <alignment horizontal="left" vertical="center"/>
    </xf>
    <xf numFmtId="0" fontId="13" fillId="0" borderId="15" xfId="0" applyFont="1" applyBorder="1" applyAlignment="1">
      <alignment vertical="center"/>
    </xf>
    <xf numFmtId="0" fontId="11" fillId="0" borderId="0" xfId="0" applyNumberFormat="1" applyFont="1" applyAlignment="1">
      <alignment horizontal="left"/>
    </xf>
    <xf numFmtId="0" fontId="4" fillId="0" borderId="9" xfId="0" applyFont="1" applyBorder="1" applyAlignment="1">
      <alignment vertical="center"/>
    </xf>
    <xf numFmtId="0" fontId="4" fillId="0" borderId="8" xfId="0" applyFont="1" applyBorder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4" fillId="0" borderId="6" xfId="0" applyFont="1" applyBorder="1" applyAlignment="1">
      <alignment vertical="center"/>
    </xf>
    <xf numFmtId="4" fontId="4" fillId="0" borderId="16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4" fillId="0" borderId="18" xfId="8" applyFont="1" applyFill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Border="1" applyAlignment="1">
      <alignment horizontal="left" vertical="center"/>
    </xf>
    <xf numFmtId="4" fontId="4" fillId="0" borderId="11" xfId="0" applyNumberFormat="1" applyFont="1" applyBorder="1" applyAlignment="1">
      <alignment horizontal="left" vertical="center"/>
    </xf>
    <xf numFmtId="4" fontId="4" fillId="0" borderId="1" xfId="0" applyNumberFormat="1" applyFont="1" applyBorder="1" applyAlignment="1">
      <alignment horizontal="left" vertical="center"/>
    </xf>
    <xf numFmtId="1" fontId="4" fillId="0" borderId="1" xfId="0" applyNumberFormat="1" applyFont="1" applyBorder="1" applyAlignment="1">
      <alignment horizontal="left" vertical="center"/>
    </xf>
    <xf numFmtId="4" fontId="4" fillId="0" borderId="12" xfId="0" applyNumberFormat="1" applyFont="1" applyBorder="1" applyAlignment="1">
      <alignment horizontal="left" vertical="center"/>
    </xf>
    <xf numFmtId="0" fontId="13" fillId="0" borderId="0" xfId="0" applyFont="1" applyBorder="1" applyAlignment="1">
      <alignment vertical="center"/>
    </xf>
    <xf numFmtId="1" fontId="4" fillId="0" borderId="0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4" fontId="4" fillId="0" borderId="7" xfId="0" applyNumberFormat="1" applyFont="1" applyBorder="1" applyAlignment="1">
      <alignment vertical="top"/>
    </xf>
    <xf numFmtId="4" fontId="4" fillId="0" borderId="14" xfId="0" applyNumberFormat="1" applyFont="1" applyBorder="1" applyAlignment="1">
      <alignment vertical="top"/>
    </xf>
    <xf numFmtId="0" fontId="4" fillId="0" borderId="4" xfId="0" applyFont="1" applyBorder="1" applyAlignment="1">
      <alignment horizontal="right" vertical="center"/>
    </xf>
    <xf numFmtId="1" fontId="4" fillId="0" borderId="0" xfId="0" applyNumberFormat="1" applyFont="1" applyAlignment="1">
      <alignment vertical="center"/>
    </xf>
    <xf numFmtId="4" fontId="9" fillId="0" borderId="2" xfId="0" applyNumberFormat="1" applyFont="1" applyBorder="1" applyAlignment="1">
      <alignment horizontal="right" vertical="center"/>
    </xf>
    <xf numFmtId="4" fontId="9" fillId="0" borderId="6" xfId="0" applyNumberFormat="1" applyFont="1" applyBorder="1" applyAlignment="1">
      <alignment horizontal="right" vertical="center"/>
    </xf>
    <xf numFmtId="4" fontId="9" fillId="0" borderId="11" xfId="0" applyNumberFormat="1" applyFont="1" applyBorder="1" applyAlignment="1">
      <alignment horizontal="right" vertical="center"/>
    </xf>
    <xf numFmtId="0" fontId="4" fillId="3" borderId="0" xfId="0" applyFont="1" applyFill="1" applyAlignment="1">
      <alignment vertical="center"/>
    </xf>
    <xf numFmtId="1" fontId="4" fillId="3" borderId="0" xfId="0" applyNumberFormat="1" applyFont="1" applyFill="1" applyAlignment="1">
      <alignment vertical="center"/>
    </xf>
    <xf numFmtId="0" fontId="4" fillId="3" borderId="0" xfId="0" applyFont="1" applyFill="1" applyAlignment="1">
      <alignment horizontal="center" vertical="center"/>
    </xf>
    <xf numFmtId="4" fontId="9" fillId="3" borderId="0" xfId="0" applyNumberFormat="1" applyFont="1" applyFill="1" applyBorder="1" applyAlignment="1">
      <alignment horizontal="right" vertical="center"/>
    </xf>
    <xf numFmtId="49" fontId="11" fillId="3" borderId="0" xfId="0" applyNumberFormat="1" applyFont="1" applyFill="1" applyAlignment="1"/>
    <xf numFmtId="0" fontId="11" fillId="3" borderId="0" xfId="0" applyFont="1" applyFill="1" applyAlignment="1"/>
    <xf numFmtId="0" fontId="4" fillId="0" borderId="0" xfId="0" applyFont="1" applyAlignment="1">
      <alignment horizontal="left" vertical="center"/>
    </xf>
    <xf numFmtId="0" fontId="4" fillId="0" borderId="7" xfId="0" applyFont="1" applyBorder="1" applyAlignment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Alignment="1"/>
    <xf numFmtId="0" fontId="13" fillId="0" borderId="6" xfId="0" applyFont="1" applyBorder="1" applyAlignment="1">
      <alignment vertical="center"/>
    </xf>
    <xf numFmtId="0" fontId="13" fillId="0" borderId="8" xfId="0" applyFont="1" applyBorder="1" applyAlignment="1">
      <alignment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11" xfId="0" applyFont="1" applyBorder="1" applyAlignment="1">
      <alignment vertical="center"/>
    </xf>
    <xf numFmtId="0" fontId="13" fillId="0" borderId="1" xfId="0" applyFont="1" applyBorder="1" applyAlignment="1">
      <alignment vertical="center"/>
    </xf>
    <xf numFmtId="49" fontId="4" fillId="0" borderId="0" xfId="0" applyNumberFormat="1" applyFont="1" applyBorder="1" applyAlignment="1">
      <alignment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right" vertical="center"/>
    </xf>
    <xf numFmtId="0" fontId="4" fillId="0" borderId="18" xfId="0" applyFont="1" applyBorder="1" applyAlignment="1">
      <alignment vertical="center"/>
    </xf>
    <xf numFmtId="49" fontId="4" fillId="0" borderId="17" xfId="0" applyNumberFormat="1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0" borderId="0" xfId="8" applyFont="1" applyBorder="1" applyAlignment="1">
      <alignment vertical="center"/>
    </xf>
    <xf numFmtId="49" fontId="4" fillId="0" borderId="16" xfId="0" applyNumberFormat="1" applyFont="1" applyBorder="1" applyAlignment="1">
      <alignment horizontal="left" vertical="center"/>
    </xf>
    <xf numFmtId="43" fontId="13" fillId="0" borderId="0" xfId="1" applyFont="1" applyBorder="1" applyAlignment="1">
      <alignment vertical="center"/>
    </xf>
    <xf numFmtId="0" fontId="5" fillId="0" borderId="1" xfId="8" applyFont="1" applyBorder="1" applyAlignment="1">
      <alignment horizontal="center" vertical="center"/>
    </xf>
    <xf numFmtId="43" fontId="13" fillId="0" borderId="1" xfId="1" applyFont="1" applyBorder="1" applyAlignment="1">
      <alignment vertical="center"/>
    </xf>
    <xf numFmtId="0" fontId="11" fillId="0" borderId="0" xfId="0" applyFont="1" applyAlignment="1">
      <alignment vertical="center"/>
    </xf>
    <xf numFmtId="0" fontId="11" fillId="0" borderId="0" xfId="0" applyFont="1" applyBorder="1" applyAlignment="1">
      <alignment vertical="center"/>
    </xf>
    <xf numFmtId="1" fontId="11" fillId="0" borderId="0" xfId="0" applyNumberFormat="1" applyFont="1" applyBorder="1" applyAlignment="1"/>
    <xf numFmtId="0" fontId="11" fillId="0" borderId="0" xfId="0" applyFont="1" applyBorder="1" applyAlignment="1"/>
    <xf numFmtId="1" fontId="1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4" fillId="0" borderId="14" xfId="0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right" vertical="center"/>
    </xf>
    <xf numFmtId="0" fontId="4" fillId="0" borderId="14" xfId="0" applyNumberFormat="1" applyFont="1" applyBorder="1" applyAlignment="1">
      <alignment vertical="center"/>
    </xf>
    <xf numFmtId="187" fontId="4" fillId="0" borderId="4" xfId="3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vertical="center"/>
    </xf>
    <xf numFmtId="1" fontId="4" fillId="0" borderId="0" xfId="0" applyNumberFormat="1" applyFont="1" applyBorder="1" applyAlignment="1">
      <alignment horizontal="right" vertical="center"/>
    </xf>
    <xf numFmtId="4" fontId="9" fillId="0" borderId="15" xfId="0" applyNumberFormat="1" applyFont="1" applyBorder="1" applyAlignment="1">
      <alignment vertical="center"/>
    </xf>
    <xf numFmtId="4" fontId="9" fillId="0" borderId="3" xfId="0" applyNumberFormat="1" applyFont="1" applyBorder="1" applyAlignment="1">
      <alignment vertical="center"/>
    </xf>
    <xf numFmtId="49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vertical="top"/>
    </xf>
    <xf numFmtId="49" fontId="11" fillId="0" borderId="0" xfId="0" applyNumberFormat="1" applyFont="1" applyFill="1" applyAlignment="1"/>
    <xf numFmtId="0" fontId="11" fillId="0" borderId="0" xfId="0" applyFont="1" applyFill="1" applyAlignment="1"/>
    <xf numFmtId="0" fontId="4" fillId="0" borderId="1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4" fillId="0" borderId="0" xfId="0" applyFont="1"/>
    <xf numFmtId="0" fontId="4" fillId="3" borderId="18" xfId="8" applyFont="1" applyFill="1" applyBorder="1" applyAlignment="1">
      <alignment vertical="center"/>
    </xf>
    <xf numFmtId="0" fontId="4" fillId="0" borderId="14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/>
    </xf>
    <xf numFmtId="0" fontId="4" fillId="0" borderId="1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14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17" xfId="0" applyFont="1" applyBorder="1" applyAlignment="1">
      <alignment vertical="center"/>
    </xf>
    <xf numFmtId="2" fontId="4" fillId="0" borderId="18" xfId="1" applyNumberFormat="1" applyFont="1" applyBorder="1" applyAlignment="1">
      <alignment horizontal="right" vertical="center"/>
    </xf>
    <xf numFmtId="4" fontId="4" fillId="0" borderId="4" xfId="0" applyNumberFormat="1" applyFont="1" applyBorder="1" applyAlignment="1">
      <alignment horizontal="right" vertical="center"/>
    </xf>
    <xf numFmtId="0" fontId="7" fillId="0" borderId="5" xfId="2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left" vertical="center"/>
    </xf>
    <xf numFmtId="43" fontId="13" fillId="0" borderId="9" xfId="1" applyFont="1" applyBorder="1" applyAlignment="1">
      <alignment horizontal="center" vertical="center"/>
    </xf>
    <xf numFmtId="43" fontId="13" fillId="0" borderId="10" xfId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0" xfId="8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left" vertical="center"/>
    </xf>
    <xf numFmtId="49" fontId="4" fillId="0" borderId="16" xfId="0" applyNumberFormat="1" applyFont="1" applyBorder="1" applyAlignment="1">
      <alignment horizontal="left" vertical="center"/>
    </xf>
    <xf numFmtId="0" fontId="4" fillId="0" borderId="16" xfId="0" applyFont="1" applyBorder="1" applyAlignment="1">
      <alignment horizontal="left" vertical="center"/>
    </xf>
    <xf numFmtId="0" fontId="7" fillId="0" borderId="0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2" fontId="13" fillId="0" borderId="6" xfId="1" applyNumberFormat="1" applyFont="1" applyBorder="1" applyAlignment="1">
      <alignment horizontal="center" vertical="center"/>
    </xf>
    <xf numFmtId="2" fontId="13" fillId="0" borderId="8" xfId="1" applyNumberFormat="1" applyFont="1" applyBorder="1" applyAlignment="1">
      <alignment horizontal="center" vertical="center"/>
    </xf>
    <xf numFmtId="0" fontId="4" fillId="3" borderId="16" xfId="0" applyFont="1" applyFill="1" applyBorder="1" applyAlignment="1">
      <alignment horizontal="left" vertical="center"/>
    </xf>
    <xf numFmtId="43" fontId="13" fillId="0" borderId="6" xfId="1" applyFont="1" applyBorder="1" applyAlignment="1">
      <alignment horizontal="center" vertical="center"/>
    </xf>
    <xf numFmtId="43" fontId="13" fillId="0" borderId="8" xfId="1" applyFont="1" applyBorder="1" applyAlignment="1">
      <alignment horizontal="center" vertical="center"/>
    </xf>
    <xf numFmtId="0" fontId="4" fillId="0" borderId="9" xfId="8" applyFont="1" applyFill="1" applyBorder="1" applyAlignment="1">
      <alignment horizontal="left" vertical="center"/>
    </xf>
    <xf numFmtId="0" fontId="4" fillId="0" borderId="5" xfId="8" applyFont="1" applyFill="1" applyBorder="1" applyAlignment="1">
      <alignment horizontal="left" vertical="center"/>
    </xf>
    <xf numFmtId="4" fontId="4" fillId="0" borderId="6" xfId="0" applyNumberFormat="1" applyFont="1" applyBorder="1" applyAlignment="1">
      <alignment horizontal="left" vertical="center"/>
    </xf>
    <xf numFmtId="4" fontId="4" fillId="0" borderId="0" xfId="0" applyNumberFormat="1" applyFont="1" applyBorder="1" applyAlignment="1">
      <alignment horizontal="left" vertical="center"/>
    </xf>
    <xf numFmtId="4" fontId="4" fillId="0" borderId="8" xfId="0" applyNumberFormat="1" applyFont="1" applyBorder="1" applyAlignment="1">
      <alignment horizontal="left" vertical="center"/>
    </xf>
    <xf numFmtId="0" fontId="13" fillId="0" borderId="11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left" vertical="center"/>
    </xf>
    <xf numFmtId="0" fontId="13" fillId="0" borderId="7" xfId="0" applyFont="1" applyBorder="1" applyAlignment="1">
      <alignment horizontal="left" vertical="center"/>
    </xf>
    <xf numFmtId="0" fontId="13" fillId="0" borderId="14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49" fontId="4" fillId="0" borderId="19" xfId="0" applyNumberFormat="1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7" fillId="0" borderId="1" xfId="2" applyFont="1" applyBorder="1" applyAlignment="1">
      <alignment horizontal="center" vertical="center"/>
    </xf>
    <xf numFmtId="0" fontId="7" fillId="0" borderId="12" xfId="2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2" fontId="4" fillId="0" borderId="13" xfId="1" applyNumberFormat="1" applyFont="1" applyBorder="1" applyAlignment="1">
      <alignment horizontal="right" wrapText="1"/>
    </xf>
    <xf numFmtId="2" fontId="4" fillId="0" borderId="14" xfId="1" applyNumberFormat="1" applyFont="1" applyBorder="1" applyAlignment="1">
      <alignment horizontal="right" wrapText="1"/>
    </xf>
    <xf numFmtId="4" fontId="4" fillId="0" borderId="13" xfId="0" applyNumberFormat="1" applyFont="1" applyBorder="1" applyAlignment="1">
      <alignment horizontal="right" vertical="top"/>
    </xf>
    <xf numFmtId="4" fontId="4" fillId="0" borderId="14" xfId="0" applyNumberFormat="1" applyFont="1" applyBorder="1" applyAlignment="1">
      <alignment horizontal="right" vertical="top"/>
    </xf>
    <xf numFmtId="4" fontId="4" fillId="0" borderId="13" xfId="0" applyNumberFormat="1" applyFont="1" applyBorder="1" applyAlignment="1">
      <alignment horizontal="left" vertical="top"/>
    </xf>
    <xf numFmtId="4" fontId="4" fillId="0" borderId="7" xfId="0" applyNumberFormat="1" applyFont="1" applyBorder="1" applyAlignment="1">
      <alignment horizontal="left" vertical="top"/>
    </xf>
    <xf numFmtId="4" fontId="4" fillId="0" borderId="14" xfId="0" applyNumberFormat="1" applyFont="1" applyBorder="1" applyAlignment="1">
      <alignment horizontal="left" vertical="top"/>
    </xf>
    <xf numFmtId="0" fontId="4" fillId="0" borderId="1" xfId="8" applyFont="1" applyFill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" xfId="8" applyFont="1" applyFill="1" applyBorder="1" applyAlignment="1">
      <alignment horizontal="center" vertical="center"/>
    </xf>
    <xf numFmtId="0" fontId="4" fillId="0" borderId="3" xfId="8" applyFont="1" applyFill="1" applyBorder="1" applyAlignment="1">
      <alignment horizontal="center" vertical="center"/>
    </xf>
    <xf numFmtId="0" fontId="4" fillId="0" borderId="1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left" vertical="center"/>
    </xf>
    <xf numFmtId="4" fontId="9" fillId="0" borderId="9" xfId="0" applyNumberFormat="1" applyFont="1" applyBorder="1" applyAlignment="1">
      <alignment horizontal="right" vertical="top"/>
    </xf>
    <xf numFmtId="4" fontId="9" fillId="0" borderId="10" xfId="0" applyNumberFormat="1" applyFont="1" applyBorder="1" applyAlignment="1">
      <alignment horizontal="right" vertical="top"/>
    </xf>
    <xf numFmtId="2" fontId="9" fillId="0" borderId="6" xfId="1" applyNumberFormat="1" applyFont="1" applyBorder="1" applyAlignment="1">
      <alignment horizontal="right" vertical="top"/>
    </xf>
    <xf numFmtId="2" fontId="9" fillId="0" borderId="8" xfId="1" applyNumberFormat="1" applyFont="1" applyBorder="1" applyAlignment="1">
      <alignment horizontal="right" vertical="top"/>
    </xf>
    <xf numFmtId="0" fontId="4" fillId="2" borderId="0" xfId="0" applyFont="1" applyFill="1" applyAlignment="1">
      <alignment horizontal="center" vertical="center"/>
    </xf>
    <xf numFmtId="4" fontId="9" fillId="0" borderId="11" xfId="0" applyNumberFormat="1" applyFont="1" applyBorder="1" applyAlignment="1">
      <alignment horizontal="right" vertical="top"/>
    </xf>
    <xf numFmtId="4" fontId="9" fillId="0" borderId="12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left" vertical="center"/>
    </xf>
    <xf numFmtId="0" fontId="13" fillId="0" borderId="9" xfId="0" applyFont="1" applyBorder="1" applyAlignment="1">
      <alignment horizontal="left" vertical="center"/>
    </xf>
    <xf numFmtId="0" fontId="13" fillId="0" borderId="5" xfId="0" applyFont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13" fillId="0" borderId="10" xfId="0" applyFont="1" applyBorder="1" applyAlignment="1">
      <alignment horizontal="left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1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/>
    </xf>
    <xf numFmtId="0" fontId="13" fillId="0" borderId="12" xfId="0" applyFont="1" applyBorder="1" applyAlignment="1">
      <alignment horizontal="left" vertical="center"/>
    </xf>
    <xf numFmtId="0" fontId="13" fillId="0" borderId="1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/>
    </xf>
    <xf numFmtId="49" fontId="4" fillId="0" borderId="18" xfId="0" applyNumberFormat="1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43" fontId="4" fillId="0" borderId="16" xfId="0" applyNumberFormat="1" applyFont="1" applyBorder="1" applyAlignment="1">
      <alignment horizontal="left" vertical="center"/>
    </xf>
    <xf numFmtId="43" fontId="4" fillId="0" borderId="13" xfId="1" applyFont="1" applyBorder="1" applyAlignment="1">
      <alignment horizontal="center" vertical="center"/>
    </xf>
    <xf numFmtId="43" fontId="4" fillId="0" borderId="14" xfId="1" applyFont="1" applyBorder="1" applyAlignment="1">
      <alignment horizontal="center" vertical="center"/>
    </xf>
    <xf numFmtId="43" fontId="4" fillId="0" borderId="13" xfId="0" applyNumberFormat="1" applyFont="1" applyBorder="1" applyAlignment="1">
      <alignment horizontal="left" vertical="center" wrapText="1"/>
    </xf>
    <xf numFmtId="43" fontId="4" fillId="0" borderId="7" xfId="0" applyNumberFormat="1" applyFont="1" applyBorder="1" applyAlignment="1">
      <alignment horizontal="left" vertical="center" wrapText="1"/>
    </xf>
    <xf numFmtId="43" fontId="4" fillId="0" borderId="14" xfId="0" applyNumberFormat="1" applyFont="1" applyBorder="1" applyAlignment="1">
      <alignment horizontal="left" vertical="center" wrapText="1"/>
    </xf>
    <xf numFmtId="4" fontId="4" fillId="0" borderId="13" xfId="0" applyNumberFormat="1" applyFont="1" applyBorder="1" applyAlignment="1">
      <alignment horizontal="left" vertical="center"/>
    </xf>
    <xf numFmtId="4" fontId="4" fillId="0" borderId="7" xfId="0" applyNumberFormat="1" applyFont="1" applyBorder="1" applyAlignment="1">
      <alignment horizontal="left" vertical="center"/>
    </xf>
    <xf numFmtId="4" fontId="4" fillId="0" borderId="14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0" fontId="4" fillId="0" borderId="7" xfId="0" applyFont="1" applyBorder="1" applyAlignment="1">
      <alignment horizontal="center" vertical="center"/>
    </xf>
    <xf numFmtId="0" fontId="4" fillId="0" borderId="14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top"/>
    </xf>
  </cellXfs>
  <cellStyles count="12">
    <cellStyle name="Comma" xfId="1" builtinId="3"/>
    <cellStyle name="Comma 2" xfId="3"/>
    <cellStyle name="Comma 2 2" xfId="7"/>
    <cellStyle name="Comma 2 2 2" xfId="11"/>
    <cellStyle name="Comma 3" xfId="5"/>
    <cellStyle name="Comma 3 2" xfId="9"/>
    <cellStyle name="Normal" xfId="0" builtinId="0"/>
    <cellStyle name="Normal 2" xfId="2"/>
    <cellStyle name="Normal 2 2" xfId="6"/>
    <cellStyle name="Normal 2 2 2" xfId="10"/>
    <cellStyle name="Normal 3" xfId="4"/>
    <cellStyle name="Normal 3 2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146051</xdr:colOff>
      <xdr:row>0</xdr:row>
      <xdr:rowOff>66675</xdr:rowOff>
    </xdr:from>
    <xdr:ext cx="781192" cy="618981"/>
    <xdr:pic>
      <xdr:nvPicPr>
        <xdr:cNvPr id="2" name="Picture 1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00" t="7694" r="9509" b="7692"/>
        <a:stretch/>
      </xdr:blipFill>
      <xdr:spPr>
        <a:xfrm>
          <a:off x="146051" y="66675"/>
          <a:ext cx="781192" cy="618981"/>
        </a:xfrm>
        <a:prstGeom prst="rect">
          <a:avLst/>
        </a:prstGeom>
      </xdr:spPr>
    </xdr:pic>
    <xdr:clientData/>
  </xdr:oneCellAnchor>
  <xdr:twoCellAnchor>
    <xdr:from>
      <xdr:col>12</xdr:col>
      <xdr:colOff>103188</xdr:colOff>
      <xdr:row>7</xdr:row>
      <xdr:rowOff>49212</xdr:rowOff>
    </xdr:from>
    <xdr:to>
      <xdr:col>12</xdr:col>
      <xdr:colOff>200388</xdr:colOff>
      <xdr:row>7</xdr:row>
      <xdr:rowOff>136525</xdr:rowOff>
    </xdr:to>
    <xdr:sp macro="" textlink="">
      <xdr:nvSpPr>
        <xdr:cNvPr id="3" name="Rectangle 2"/>
        <xdr:cNvSpPr/>
      </xdr:nvSpPr>
      <xdr:spPr>
        <a:xfrm>
          <a:off x="7799388" y="1439862"/>
          <a:ext cx="97200" cy="87313"/>
        </a:xfrm>
        <a:prstGeom prst="rect">
          <a:avLst/>
        </a:prstGeom>
        <a:solidFill>
          <a:sysClr val="window" lastClr="FFFFFF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12</xdr:col>
      <xdr:colOff>87312</xdr:colOff>
      <xdr:row>6</xdr:row>
      <xdr:rowOff>63500</xdr:rowOff>
    </xdr:from>
    <xdr:to>
      <xdr:col>12</xdr:col>
      <xdr:colOff>184512</xdr:colOff>
      <xdr:row>6</xdr:row>
      <xdr:rowOff>150812</xdr:rowOff>
    </xdr:to>
    <xdr:sp macro="" textlink="">
      <xdr:nvSpPr>
        <xdr:cNvPr id="4" name="Rectangle 3"/>
        <xdr:cNvSpPr/>
      </xdr:nvSpPr>
      <xdr:spPr>
        <a:xfrm>
          <a:off x="7783512" y="1282700"/>
          <a:ext cx="97200" cy="87312"/>
        </a:xfrm>
        <a:prstGeom prst="rect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13</xdr:col>
      <xdr:colOff>58737</xdr:colOff>
      <xdr:row>6</xdr:row>
      <xdr:rowOff>49212</xdr:rowOff>
    </xdr:from>
    <xdr:to>
      <xdr:col>13</xdr:col>
      <xdr:colOff>155937</xdr:colOff>
      <xdr:row>6</xdr:row>
      <xdr:rowOff>136525</xdr:rowOff>
    </xdr:to>
    <xdr:sp macro="" textlink="">
      <xdr:nvSpPr>
        <xdr:cNvPr id="5" name="Rectangle 4"/>
        <xdr:cNvSpPr/>
      </xdr:nvSpPr>
      <xdr:spPr>
        <a:xfrm>
          <a:off x="8555037" y="1268412"/>
          <a:ext cx="97200" cy="87313"/>
        </a:xfrm>
        <a:prstGeom prst="rect">
          <a:avLst/>
        </a:prstGeom>
        <a:solidFill>
          <a:sysClr val="window" lastClr="FFFFFF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13</xdr:col>
      <xdr:colOff>66675</xdr:colOff>
      <xdr:row>7</xdr:row>
      <xdr:rowOff>31750</xdr:rowOff>
    </xdr:from>
    <xdr:to>
      <xdr:col>13</xdr:col>
      <xdr:colOff>163875</xdr:colOff>
      <xdr:row>7</xdr:row>
      <xdr:rowOff>119062</xdr:rowOff>
    </xdr:to>
    <xdr:sp macro="" textlink="">
      <xdr:nvSpPr>
        <xdr:cNvPr id="6" name="Rectangle 5"/>
        <xdr:cNvSpPr/>
      </xdr:nvSpPr>
      <xdr:spPr>
        <a:xfrm>
          <a:off x="8562975" y="1422400"/>
          <a:ext cx="97200" cy="87312"/>
        </a:xfrm>
        <a:prstGeom prst="rect">
          <a:avLst/>
        </a:prstGeom>
        <a:solidFill>
          <a:sysClr val="window" lastClr="FFFFFF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14</xdr:col>
      <xdr:colOff>122238</xdr:colOff>
      <xdr:row>6</xdr:row>
      <xdr:rowOff>66675</xdr:rowOff>
    </xdr:from>
    <xdr:to>
      <xdr:col>14</xdr:col>
      <xdr:colOff>219438</xdr:colOff>
      <xdr:row>6</xdr:row>
      <xdr:rowOff>153988</xdr:rowOff>
    </xdr:to>
    <xdr:sp macro="" textlink="">
      <xdr:nvSpPr>
        <xdr:cNvPr id="7" name="Rectangle 6"/>
        <xdr:cNvSpPr/>
      </xdr:nvSpPr>
      <xdr:spPr>
        <a:xfrm>
          <a:off x="9456738" y="1285875"/>
          <a:ext cx="97200" cy="87313"/>
        </a:xfrm>
        <a:prstGeom prst="rect">
          <a:avLst/>
        </a:prstGeom>
        <a:solidFill>
          <a:sysClr val="window" lastClr="FFFFFF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4</xdr:col>
      <xdr:colOff>489386</xdr:colOff>
      <xdr:row>13</xdr:row>
      <xdr:rowOff>55564</xdr:rowOff>
    </xdr:from>
    <xdr:to>
      <xdr:col>4</xdr:col>
      <xdr:colOff>586586</xdr:colOff>
      <xdr:row>13</xdr:row>
      <xdr:rowOff>144826</xdr:rowOff>
    </xdr:to>
    <xdr:sp macro="" textlink="">
      <xdr:nvSpPr>
        <xdr:cNvPr id="8" name="Rectangle 7"/>
        <xdr:cNvSpPr/>
      </xdr:nvSpPr>
      <xdr:spPr>
        <a:xfrm>
          <a:off x="2299136" y="2474914"/>
          <a:ext cx="97200" cy="89262"/>
        </a:xfrm>
        <a:prstGeom prst="rect">
          <a:avLst/>
        </a:prstGeom>
        <a:solidFill>
          <a:sysClr val="window" lastClr="FFFFFF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2</xdr:col>
      <xdr:colOff>402648</xdr:colOff>
      <xdr:row>13</xdr:row>
      <xdr:rowOff>24679</xdr:rowOff>
    </xdr:from>
    <xdr:to>
      <xdr:col>2</xdr:col>
      <xdr:colOff>499848</xdr:colOff>
      <xdr:row>13</xdr:row>
      <xdr:rowOff>111991</xdr:rowOff>
    </xdr:to>
    <xdr:sp macro="" textlink="">
      <xdr:nvSpPr>
        <xdr:cNvPr id="9" name="Rectangle 8"/>
        <xdr:cNvSpPr/>
      </xdr:nvSpPr>
      <xdr:spPr>
        <a:xfrm>
          <a:off x="1202748" y="2444029"/>
          <a:ext cx="97200" cy="87312"/>
        </a:xfrm>
        <a:prstGeom prst="rect">
          <a:avLst/>
        </a:prstGeom>
        <a:solidFill>
          <a:schemeClr val="tx1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oneCellAnchor>
    <xdr:from>
      <xdr:col>0</xdr:col>
      <xdr:colOff>371342</xdr:colOff>
      <xdr:row>40</xdr:row>
      <xdr:rowOff>55562</xdr:rowOff>
    </xdr:from>
    <xdr:ext cx="797636" cy="635105"/>
    <xdr:pic>
      <xdr:nvPicPr>
        <xdr:cNvPr id="10" name="Picture 9"/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400" t="7694" r="9509" b="7692"/>
        <a:stretch/>
      </xdr:blipFill>
      <xdr:spPr>
        <a:xfrm>
          <a:off x="371342" y="7147357"/>
          <a:ext cx="797636" cy="635105"/>
        </a:xfrm>
        <a:prstGeom prst="rect">
          <a:avLst/>
        </a:prstGeom>
      </xdr:spPr>
    </xdr:pic>
    <xdr:clientData/>
  </xdr:oneCellAnchor>
  <xdr:twoCellAnchor>
    <xdr:from>
      <xdr:col>10</xdr:col>
      <xdr:colOff>21647</xdr:colOff>
      <xdr:row>34</xdr:row>
      <xdr:rowOff>50513</xdr:rowOff>
    </xdr:from>
    <xdr:to>
      <xdr:col>10</xdr:col>
      <xdr:colOff>142875</xdr:colOff>
      <xdr:row>34</xdr:row>
      <xdr:rowOff>166688</xdr:rowOff>
    </xdr:to>
    <xdr:sp macro="" textlink="">
      <xdr:nvSpPr>
        <xdr:cNvPr id="11" name="Rectangle 10"/>
        <xdr:cNvSpPr/>
      </xdr:nvSpPr>
      <xdr:spPr>
        <a:xfrm>
          <a:off x="5793797" y="6022688"/>
          <a:ext cx="121228" cy="116175"/>
        </a:xfrm>
        <a:prstGeom prst="rect">
          <a:avLst/>
        </a:prstGeom>
        <a:solidFill>
          <a:sysClr val="window" lastClr="FFFFFF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10</xdr:col>
      <xdr:colOff>702829</xdr:colOff>
      <xdr:row>34</xdr:row>
      <xdr:rowOff>35359</xdr:rowOff>
    </xdr:from>
    <xdr:to>
      <xdr:col>11</xdr:col>
      <xdr:colOff>15875</xdr:colOff>
      <xdr:row>34</xdr:row>
      <xdr:rowOff>166689</xdr:rowOff>
    </xdr:to>
    <xdr:sp macro="" textlink="">
      <xdr:nvSpPr>
        <xdr:cNvPr id="12" name="Rectangle 11"/>
        <xdr:cNvSpPr/>
      </xdr:nvSpPr>
      <xdr:spPr>
        <a:xfrm>
          <a:off x="6474979" y="6007534"/>
          <a:ext cx="151246" cy="131330"/>
        </a:xfrm>
        <a:prstGeom prst="rect">
          <a:avLst/>
        </a:prstGeom>
        <a:solidFill>
          <a:sysClr val="window" lastClr="FFFFFF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5</xdr:col>
      <xdr:colOff>58449</xdr:colOff>
      <xdr:row>34</xdr:row>
      <xdr:rowOff>43296</xdr:rowOff>
    </xdr:from>
    <xdr:to>
      <xdr:col>5</xdr:col>
      <xdr:colOff>174625</xdr:colOff>
      <xdr:row>34</xdr:row>
      <xdr:rowOff>166687</xdr:rowOff>
    </xdr:to>
    <xdr:sp macro="" textlink="">
      <xdr:nvSpPr>
        <xdr:cNvPr id="13" name="Rectangle 12"/>
        <xdr:cNvSpPr/>
      </xdr:nvSpPr>
      <xdr:spPr>
        <a:xfrm>
          <a:off x="2915949" y="6015471"/>
          <a:ext cx="116176" cy="123391"/>
        </a:xfrm>
        <a:prstGeom prst="rect">
          <a:avLst/>
        </a:prstGeom>
        <a:solidFill>
          <a:sysClr val="window" lastClr="FFFFFF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6</xdr:col>
      <xdr:colOff>7936</xdr:colOff>
      <xdr:row>37</xdr:row>
      <xdr:rowOff>71438</xdr:rowOff>
    </xdr:from>
    <xdr:to>
      <xdr:col>6</xdr:col>
      <xdr:colOff>111124</xdr:colOff>
      <xdr:row>37</xdr:row>
      <xdr:rowOff>186892</xdr:rowOff>
    </xdr:to>
    <xdr:sp macro="" textlink="">
      <xdr:nvSpPr>
        <xdr:cNvPr id="14" name="Rectangle 13"/>
        <xdr:cNvSpPr/>
      </xdr:nvSpPr>
      <xdr:spPr>
        <a:xfrm>
          <a:off x="3636961" y="6634163"/>
          <a:ext cx="103188" cy="96404"/>
        </a:xfrm>
        <a:prstGeom prst="rect">
          <a:avLst/>
        </a:prstGeom>
        <a:solidFill>
          <a:sysClr val="window" lastClr="FFFFFF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14</xdr:col>
      <xdr:colOff>50511</xdr:colOff>
      <xdr:row>34</xdr:row>
      <xdr:rowOff>59892</xdr:rowOff>
    </xdr:from>
    <xdr:to>
      <xdr:col>14</xdr:col>
      <xdr:colOff>147711</xdr:colOff>
      <xdr:row>34</xdr:row>
      <xdr:rowOff>147204</xdr:rowOff>
    </xdr:to>
    <xdr:sp macro="" textlink="">
      <xdr:nvSpPr>
        <xdr:cNvPr id="15" name="Rectangle 14"/>
        <xdr:cNvSpPr/>
      </xdr:nvSpPr>
      <xdr:spPr>
        <a:xfrm>
          <a:off x="9385011" y="6032067"/>
          <a:ext cx="97200" cy="87312"/>
        </a:xfrm>
        <a:prstGeom prst="rect">
          <a:avLst/>
        </a:prstGeom>
        <a:solidFill>
          <a:sysClr val="window" lastClr="FFFFFF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  <xdr:twoCellAnchor>
    <xdr:from>
      <xdr:col>5</xdr:col>
      <xdr:colOff>63500</xdr:colOff>
      <xdr:row>37</xdr:row>
      <xdr:rowOff>63500</xdr:rowOff>
    </xdr:from>
    <xdr:to>
      <xdr:col>5</xdr:col>
      <xdr:colOff>179676</xdr:colOff>
      <xdr:row>37</xdr:row>
      <xdr:rowOff>186891</xdr:rowOff>
    </xdr:to>
    <xdr:sp macro="" textlink="">
      <xdr:nvSpPr>
        <xdr:cNvPr id="16" name="Rectangle 15"/>
        <xdr:cNvSpPr/>
      </xdr:nvSpPr>
      <xdr:spPr>
        <a:xfrm>
          <a:off x="2921000" y="6626225"/>
          <a:ext cx="116176" cy="104341"/>
        </a:xfrm>
        <a:prstGeom prst="rect">
          <a:avLst/>
        </a:prstGeom>
        <a:solidFill>
          <a:sysClr val="window" lastClr="FFFFFF"/>
        </a:solidFill>
        <a:ln w="63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h-TH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2"/>
  <sheetViews>
    <sheetView tabSelected="1" view="pageLayout" zoomScaleNormal="120" workbookViewId="0">
      <selection activeCell="L2" sqref="L2"/>
    </sheetView>
  </sheetViews>
  <sheetFormatPr defaultColWidth="9" defaultRowHeight="14.25" x14ac:dyDescent="0.2"/>
  <cols>
    <col min="1" max="2" width="5.25" style="124" customWidth="1"/>
    <col min="3" max="3" width="9.625" style="124" customWidth="1"/>
    <col min="4" max="4" width="3.5" style="124" customWidth="1"/>
    <col min="5" max="5" width="13.625" style="124" customWidth="1"/>
    <col min="6" max="6" width="10" style="124" customWidth="1"/>
    <col min="7" max="7" width="13" style="124" customWidth="1"/>
    <col min="8" max="8" width="3.875" style="124" customWidth="1"/>
    <col min="9" max="9" width="6.625" style="124" customWidth="1"/>
    <col min="10" max="10" width="4.375" style="124" customWidth="1"/>
    <col min="11" max="11" width="10.875" style="124" customWidth="1"/>
    <col min="12" max="12" width="14.125" style="124" customWidth="1"/>
    <col min="13" max="13" width="10.375" style="124" customWidth="1"/>
    <col min="14" max="14" width="10.875" style="124" customWidth="1"/>
    <col min="15" max="15" width="9.75" style="124" customWidth="1"/>
    <col min="16" max="16" width="1.875" style="124" customWidth="1"/>
    <col min="17" max="17" width="10.75" style="124" customWidth="1"/>
    <col min="18" max="18" width="6.75" style="124" customWidth="1"/>
    <col min="19" max="19" width="2.875" style="124" customWidth="1"/>
    <col min="20" max="20" width="8.25" style="124" customWidth="1"/>
    <col min="21" max="21" width="5.25" style="124" customWidth="1"/>
    <col min="22" max="22" width="9.625" style="124" customWidth="1"/>
    <col min="23" max="23" width="3.5" style="124" customWidth="1"/>
    <col min="24" max="24" width="12.625" style="124" customWidth="1"/>
    <col min="25" max="25" width="10" style="124" customWidth="1"/>
    <col min="26" max="26" width="13" style="124" customWidth="1"/>
    <col min="27" max="27" width="3.875" style="124" customWidth="1"/>
    <col min="28" max="28" width="6.625" style="124" customWidth="1"/>
    <col min="29" max="29" width="4.375" style="124" customWidth="1"/>
    <col min="30" max="30" width="6.25" style="124" customWidth="1"/>
    <col min="31" max="31" width="10.875" style="124" customWidth="1"/>
    <col min="32" max="32" width="12.625" style="124" customWidth="1"/>
    <col min="33" max="34" width="9.75" style="124" customWidth="1"/>
    <col min="35" max="35" width="1.875" style="124" customWidth="1"/>
    <col min="36" max="36" width="10.75" style="124" customWidth="1"/>
    <col min="37" max="37" width="7.875" style="124" customWidth="1"/>
    <col min="38" max="38" width="2.875" style="124" customWidth="1"/>
    <col min="39" max="16384" width="9" style="124"/>
  </cols>
  <sheetData>
    <row r="1" spans="1:26" s="15" customFormat="1" ht="17.25" customHeight="1" x14ac:dyDescent="0.25">
      <c r="A1" s="145"/>
      <c r="B1" s="36"/>
      <c r="C1" s="147" t="s">
        <v>38</v>
      </c>
      <c r="D1" s="147"/>
      <c r="E1" s="147"/>
      <c r="F1" s="147"/>
      <c r="G1" s="147"/>
      <c r="H1" s="37" t="s">
        <v>80</v>
      </c>
      <c r="I1" s="38"/>
      <c r="J1" s="37" t="s">
        <v>81</v>
      </c>
      <c r="K1" s="38"/>
      <c r="L1" s="37"/>
      <c r="U1" s="34">
        <v>10</v>
      </c>
      <c r="V1" s="35" t="s">
        <v>56</v>
      </c>
      <c r="Z1" s="35"/>
    </row>
    <row r="2" spans="1:26" s="15" customFormat="1" ht="24" customHeight="1" x14ac:dyDescent="0.25">
      <c r="A2" s="145"/>
      <c r="B2" s="36"/>
      <c r="C2" s="148" t="s">
        <v>55</v>
      </c>
      <c r="D2" s="148"/>
      <c r="E2" s="148"/>
      <c r="F2" s="148"/>
      <c r="G2" s="148"/>
      <c r="H2" s="149" t="s">
        <v>204</v>
      </c>
      <c r="I2" s="149"/>
      <c r="J2" s="149"/>
      <c r="K2" s="149"/>
      <c r="U2" s="34">
        <v>20</v>
      </c>
      <c r="V2" s="35" t="s">
        <v>57</v>
      </c>
      <c r="Z2" s="35" t="s">
        <v>111</v>
      </c>
    </row>
    <row r="3" spans="1:26" s="15" customFormat="1" ht="16.5" customHeight="1" x14ac:dyDescent="0.25">
      <c r="A3" s="146"/>
      <c r="B3" s="39"/>
      <c r="C3" s="150" t="s">
        <v>82</v>
      </c>
      <c r="D3" s="150"/>
      <c r="E3" s="150"/>
      <c r="F3" s="150"/>
      <c r="G3" s="150"/>
      <c r="H3" s="40" t="s">
        <v>83</v>
      </c>
      <c r="I3" s="40"/>
      <c r="J3" s="151"/>
      <c r="K3" s="151"/>
      <c r="L3" s="41"/>
      <c r="M3" s="41"/>
      <c r="N3" s="41"/>
      <c r="O3" s="41"/>
      <c r="P3" s="16"/>
      <c r="U3" s="34">
        <v>30</v>
      </c>
      <c r="V3" s="35" t="s">
        <v>58</v>
      </c>
      <c r="Z3" s="35" t="s">
        <v>112</v>
      </c>
    </row>
    <row r="4" spans="1:26" s="15" customFormat="1" ht="11.25" customHeight="1" x14ac:dyDescent="0.25">
      <c r="A4" s="42"/>
      <c r="B4" s="42"/>
      <c r="C4" s="43"/>
      <c r="D4" s="42"/>
      <c r="E4" s="42"/>
      <c r="F4" s="139"/>
      <c r="G4" s="139"/>
      <c r="H4" s="139"/>
      <c r="I4" s="139"/>
      <c r="J4" s="139"/>
      <c r="K4" s="139"/>
      <c r="L4" s="16"/>
      <c r="M4" s="5"/>
      <c r="N4" s="5"/>
      <c r="O4" s="5"/>
      <c r="P4" s="5"/>
      <c r="Q4" s="36" t="s">
        <v>26</v>
      </c>
      <c r="R4" s="140" t="s">
        <v>27</v>
      </c>
      <c r="S4" s="141"/>
      <c r="T4" s="44"/>
      <c r="U4" s="34">
        <v>40</v>
      </c>
      <c r="V4" s="35" t="s">
        <v>59</v>
      </c>
      <c r="Z4" s="35" t="s">
        <v>113</v>
      </c>
    </row>
    <row r="5" spans="1:26" s="15" customFormat="1" ht="14.1" customHeight="1" x14ac:dyDescent="0.25">
      <c r="A5" s="19" t="s">
        <v>1</v>
      </c>
      <c r="B5" s="19"/>
      <c r="C5" s="142"/>
      <c r="D5" s="142"/>
      <c r="E5" s="19" t="s">
        <v>0</v>
      </c>
      <c r="F5" s="136"/>
      <c r="G5" s="136"/>
      <c r="H5" s="45"/>
      <c r="I5" s="45"/>
      <c r="J5" s="5"/>
      <c r="K5" s="46"/>
      <c r="L5" s="6" t="s">
        <v>15</v>
      </c>
      <c r="M5" s="4">
        <v>5000000</v>
      </c>
      <c r="N5" s="1"/>
      <c r="O5" s="47"/>
      <c r="Q5" s="48" t="s">
        <v>18</v>
      </c>
      <c r="R5" s="143"/>
      <c r="S5" s="144"/>
      <c r="T5" s="49"/>
      <c r="U5" s="34">
        <v>50</v>
      </c>
      <c r="V5" s="35" t="s">
        <v>60</v>
      </c>
      <c r="Z5" s="35" t="s">
        <v>115</v>
      </c>
    </row>
    <row r="6" spans="1:26" s="15" customFormat="1" ht="14.1" customHeight="1" x14ac:dyDescent="0.25">
      <c r="A6" s="20" t="s">
        <v>2</v>
      </c>
      <c r="B6" s="21"/>
      <c r="C6" s="152"/>
      <c r="D6" s="152"/>
      <c r="E6" s="20" t="s">
        <v>7</v>
      </c>
      <c r="F6" s="153"/>
      <c r="G6" s="153"/>
      <c r="H6" s="50"/>
      <c r="I6" s="50"/>
      <c r="J6" s="154"/>
      <c r="K6" s="155"/>
      <c r="L6" s="7" t="s">
        <v>16</v>
      </c>
      <c r="M6" s="17" t="s">
        <v>203</v>
      </c>
      <c r="N6" s="2"/>
      <c r="O6" s="3"/>
      <c r="P6" s="2"/>
      <c r="Q6" s="51" t="s">
        <v>109</v>
      </c>
      <c r="R6" s="159"/>
      <c r="S6" s="160"/>
      <c r="T6" s="49"/>
      <c r="U6" s="52">
        <v>90</v>
      </c>
      <c r="V6" s="35" t="s">
        <v>61</v>
      </c>
      <c r="Z6" s="35" t="s">
        <v>116</v>
      </c>
    </row>
    <row r="7" spans="1:26" s="15" customFormat="1" ht="14.1" customHeight="1" x14ac:dyDescent="0.25">
      <c r="A7" s="20" t="s">
        <v>3</v>
      </c>
      <c r="B7" s="21"/>
      <c r="C7" s="152"/>
      <c r="D7" s="152"/>
      <c r="E7" s="20" t="s">
        <v>8</v>
      </c>
      <c r="F7" s="153"/>
      <c r="G7" s="153"/>
      <c r="H7" s="50"/>
      <c r="I7" s="50"/>
      <c r="J7" s="154"/>
      <c r="K7" s="155"/>
      <c r="L7" s="8" t="s">
        <v>17</v>
      </c>
      <c r="M7" s="2" t="s">
        <v>117</v>
      </c>
      <c r="N7" s="2" t="s">
        <v>118</v>
      </c>
      <c r="O7" s="3" t="s">
        <v>119</v>
      </c>
      <c r="P7" s="2"/>
      <c r="Q7" s="51" t="s">
        <v>19</v>
      </c>
      <c r="R7" s="159"/>
      <c r="S7" s="160"/>
      <c r="T7" s="49"/>
      <c r="U7" s="52">
        <v>101010</v>
      </c>
      <c r="V7" s="35" t="s">
        <v>62</v>
      </c>
      <c r="Z7" s="35" t="s">
        <v>120</v>
      </c>
    </row>
    <row r="8" spans="1:26" s="15" customFormat="1" ht="14.1" customHeight="1" x14ac:dyDescent="0.25">
      <c r="A8" s="20" t="s">
        <v>4</v>
      </c>
      <c r="B8" s="21"/>
      <c r="C8" s="152"/>
      <c r="D8" s="152"/>
      <c r="E8" s="20" t="s">
        <v>9</v>
      </c>
      <c r="F8" s="153"/>
      <c r="G8" s="153"/>
      <c r="H8" s="50"/>
      <c r="I8" s="50"/>
      <c r="J8" s="154"/>
      <c r="K8" s="155"/>
      <c r="L8" s="9"/>
      <c r="M8" s="10" t="s">
        <v>121</v>
      </c>
      <c r="N8" s="11" t="s">
        <v>122</v>
      </c>
      <c r="O8" s="12"/>
      <c r="P8" s="13"/>
      <c r="Q8" s="51" t="s">
        <v>20</v>
      </c>
      <c r="R8" s="156">
        <f>N9</f>
        <v>0</v>
      </c>
      <c r="S8" s="157"/>
      <c r="T8" s="49"/>
      <c r="U8" s="34">
        <v>102010</v>
      </c>
      <c r="V8" s="35" t="s">
        <v>63</v>
      </c>
      <c r="Z8" s="35" t="s">
        <v>123</v>
      </c>
    </row>
    <row r="9" spans="1:26" s="15" customFormat="1" ht="14.1" customHeight="1" x14ac:dyDescent="0.25">
      <c r="A9" s="20" t="s">
        <v>5</v>
      </c>
      <c r="B9" s="21"/>
      <c r="C9" s="152"/>
      <c r="D9" s="152"/>
      <c r="E9" s="20" t="s">
        <v>10</v>
      </c>
      <c r="F9" s="158"/>
      <c r="G9" s="158"/>
      <c r="H9" s="50"/>
      <c r="I9" s="50"/>
      <c r="J9" s="154"/>
      <c r="K9" s="155"/>
      <c r="L9" s="53" t="s">
        <v>14</v>
      </c>
      <c r="M9" s="42"/>
      <c r="N9" s="137">
        <v>0</v>
      </c>
      <c r="O9" s="14" t="s">
        <v>41</v>
      </c>
      <c r="P9" s="22"/>
      <c r="Q9" s="51" t="s">
        <v>21</v>
      </c>
      <c r="R9" s="159"/>
      <c r="S9" s="160"/>
      <c r="T9" s="49"/>
      <c r="U9" s="34">
        <v>103010</v>
      </c>
      <c r="V9" s="35" t="s">
        <v>64</v>
      </c>
      <c r="Z9" s="35" t="s">
        <v>125</v>
      </c>
    </row>
    <row r="10" spans="1:26" s="15" customFormat="1" ht="14.1" customHeight="1" x14ac:dyDescent="0.25">
      <c r="A10" s="20" t="s">
        <v>6</v>
      </c>
      <c r="B10" s="21"/>
      <c r="C10" s="152"/>
      <c r="D10" s="152"/>
      <c r="E10" s="20" t="s">
        <v>11</v>
      </c>
      <c r="F10" s="153"/>
      <c r="G10" s="153"/>
      <c r="H10" s="50"/>
      <c r="I10" s="50"/>
      <c r="J10" s="154"/>
      <c r="K10" s="155"/>
      <c r="L10" s="171" t="s">
        <v>84</v>
      </c>
      <c r="M10" s="172"/>
      <c r="N10" s="15">
        <v>0</v>
      </c>
      <c r="O10" s="54" t="s">
        <v>85</v>
      </c>
      <c r="P10" s="55"/>
      <c r="Q10" s="51" t="s">
        <v>22</v>
      </c>
      <c r="R10" s="159"/>
      <c r="S10" s="160"/>
      <c r="T10" s="49"/>
      <c r="U10" s="34">
        <v>104010</v>
      </c>
      <c r="V10" s="35" t="s">
        <v>65</v>
      </c>
      <c r="Z10" s="35" t="s">
        <v>126</v>
      </c>
    </row>
    <row r="11" spans="1:26" s="15" customFormat="1" ht="14.1" customHeight="1" x14ac:dyDescent="0.25">
      <c r="A11" s="16" t="s">
        <v>13</v>
      </c>
      <c r="B11" s="16"/>
      <c r="C11" s="173"/>
      <c r="D11" s="173"/>
      <c r="E11" s="16" t="s">
        <v>12</v>
      </c>
      <c r="F11" s="174"/>
      <c r="G11" s="174"/>
      <c r="H11" s="174"/>
      <c r="I11" s="174"/>
      <c r="J11" s="175"/>
      <c r="K11" s="176"/>
      <c r="L11" s="56" t="s">
        <v>45</v>
      </c>
      <c r="M11" s="24"/>
      <c r="N11" s="57">
        <f>N9</f>
        <v>0</v>
      </c>
      <c r="O11" s="54" t="s">
        <v>41</v>
      </c>
      <c r="P11" s="58"/>
      <c r="Q11" s="51" t="s">
        <v>23</v>
      </c>
      <c r="R11" s="159"/>
      <c r="S11" s="160"/>
      <c r="T11" s="49"/>
      <c r="U11" s="34">
        <v>105010</v>
      </c>
      <c r="V11" s="35" t="s">
        <v>66</v>
      </c>
      <c r="Z11" s="35" t="s">
        <v>127</v>
      </c>
    </row>
    <row r="12" spans="1:26" s="15" customFormat="1" ht="14.1" customHeight="1" x14ac:dyDescent="0.25">
      <c r="A12" s="161" t="s">
        <v>48</v>
      </c>
      <c r="B12" s="162"/>
      <c r="C12" s="162"/>
      <c r="D12" s="162"/>
      <c r="E12" s="125"/>
      <c r="F12" s="59"/>
      <c r="G12" s="59"/>
      <c r="H12" s="59"/>
      <c r="I12" s="59"/>
      <c r="J12" s="59"/>
      <c r="K12" s="59"/>
      <c r="L12" s="59"/>
      <c r="M12" s="59"/>
      <c r="N12" s="59"/>
      <c r="O12" s="18"/>
      <c r="P12" s="24"/>
      <c r="Q12" s="51" t="s">
        <v>24</v>
      </c>
      <c r="R12" s="159"/>
      <c r="S12" s="160"/>
      <c r="T12" s="49"/>
      <c r="U12" s="34">
        <v>106010</v>
      </c>
      <c r="V12" s="35" t="s">
        <v>67</v>
      </c>
      <c r="Z12" s="35" t="s">
        <v>128</v>
      </c>
    </row>
    <row r="13" spans="1:26" s="15" customFormat="1" ht="14.1" customHeight="1" x14ac:dyDescent="0.25">
      <c r="A13" s="163" t="s">
        <v>86</v>
      </c>
      <c r="B13" s="164"/>
      <c r="C13" s="164"/>
      <c r="D13" s="164"/>
      <c r="E13" s="164"/>
      <c r="F13" s="164"/>
      <c r="G13" s="164"/>
      <c r="H13" s="164"/>
      <c r="I13" s="164"/>
      <c r="J13" s="164"/>
      <c r="K13" s="164"/>
      <c r="L13" s="164"/>
      <c r="M13" s="164"/>
      <c r="N13" s="164"/>
      <c r="O13" s="165"/>
      <c r="P13" s="24"/>
      <c r="Q13" s="60" t="s">
        <v>25</v>
      </c>
      <c r="R13" s="166" t="s">
        <v>87</v>
      </c>
      <c r="S13" s="167"/>
      <c r="T13" s="61"/>
      <c r="U13" s="34">
        <v>106011</v>
      </c>
      <c r="V13" s="35" t="s">
        <v>68</v>
      </c>
      <c r="Z13" s="35" t="s">
        <v>129</v>
      </c>
    </row>
    <row r="14" spans="1:26" s="15" customFormat="1" ht="14.1" customHeight="1" x14ac:dyDescent="0.25">
      <c r="A14" s="163" t="s">
        <v>88</v>
      </c>
      <c r="B14" s="164"/>
      <c r="C14" s="164"/>
      <c r="D14" s="164"/>
      <c r="E14" s="164"/>
      <c r="F14" s="164"/>
      <c r="G14" s="164"/>
      <c r="H14" s="164"/>
      <c r="I14" s="164"/>
      <c r="J14" s="164"/>
      <c r="K14" s="164"/>
      <c r="L14" s="164"/>
      <c r="M14" s="164"/>
      <c r="N14" s="164"/>
      <c r="O14" s="165"/>
      <c r="P14" s="24"/>
      <c r="Q14" s="168" t="s">
        <v>54</v>
      </c>
      <c r="R14" s="169"/>
      <c r="S14" s="170"/>
      <c r="T14" s="62"/>
      <c r="U14" s="34">
        <v>107010</v>
      </c>
      <c r="V14" s="35" t="s">
        <v>69</v>
      </c>
      <c r="Z14" s="35" t="s">
        <v>130</v>
      </c>
    </row>
    <row r="15" spans="1:26" s="15" customFormat="1" ht="14.1" customHeight="1" x14ac:dyDescent="0.25">
      <c r="A15" s="63" t="s">
        <v>131</v>
      </c>
      <c r="B15" s="64"/>
      <c r="C15" s="65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6"/>
      <c r="P15" s="24"/>
      <c r="Q15" s="62"/>
      <c r="R15" s="67"/>
      <c r="U15" s="34">
        <v>201010</v>
      </c>
      <c r="V15" s="35" t="s">
        <v>70</v>
      </c>
      <c r="Z15" s="35" t="s">
        <v>132</v>
      </c>
    </row>
    <row r="16" spans="1:26" s="15" customFormat="1" ht="11.25" customHeight="1" x14ac:dyDescent="0.25">
      <c r="A16" s="172" t="s">
        <v>78</v>
      </c>
      <c r="B16" s="172"/>
      <c r="C16" s="172"/>
      <c r="D16" s="172"/>
      <c r="E16" s="172"/>
      <c r="F16" s="16"/>
      <c r="G16" s="16"/>
      <c r="H16" s="16"/>
      <c r="I16" s="16"/>
      <c r="K16" s="16"/>
      <c r="L16" s="16"/>
      <c r="M16" s="16"/>
      <c r="N16" s="16"/>
      <c r="R16" s="16"/>
      <c r="U16" s="34">
        <v>201030</v>
      </c>
      <c r="V16" s="35" t="s">
        <v>71</v>
      </c>
      <c r="Z16" s="35" t="s">
        <v>133</v>
      </c>
    </row>
    <row r="17" spans="1:26" s="15" customFormat="1" ht="14.1" customHeight="1" x14ac:dyDescent="0.25">
      <c r="A17" s="16" t="s">
        <v>90</v>
      </c>
      <c r="B17" s="16"/>
      <c r="C17" s="68"/>
      <c r="D17" s="16"/>
      <c r="E17" s="16"/>
      <c r="F17" s="16"/>
      <c r="G17" s="16"/>
      <c r="H17" s="16" t="s">
        <v>134</v>
      </c>
      <c r="I17" s="16"/>
      <c r="K17" s="16"/>
      <c r="L17" s="189"/>
      <c r="M17" s="189"/>
      <c r="N17" s="189"/>
      <c r="O17" s="24"/>
      <c r="P17" s="24"/>
      <c r="R17" s="62"/>
      <c r="U17" s="34">
        <v>202010</v>
      </c>
      <c r="V17" s="35" t="s">
        <v>72</v>
      </c>
      <c r="Z17" s="35" t="s">
        <v>135</v>
      </c>
    </row>
    <row r="18" spans="1:26" s="15" customFormat="1" ht="14.1" customHeight="1" x14ac:dyDescent="0.25">
      <c r="A18" s="190" t="s">
        <v>28</v>
      </c>
      <c r="B18" s="177" t="s">
        <v>110</v>
      </c>
      <c r="C18" s="181"/>
      <c r="D18" s="181"/>
      <c r="E18" s="181"/>
      <c r="F18" s="181"/>
      <c r="G18" s="181"/>
      <c r="H18" s="181"/>
      <c r="I18" s="178"/>
      <c r="J18" s="177" t="s">
        <v>29</v>
      </c>
      <c r="K18" s="178"/>
      <c r="L18" s="192" t="s">
        <v>31</v>
      </c>
      <c r="M18" s="140" t="s">
        <v>30</v>
      </c>
      <c r="N18" s="141"/>
      <c r="O18" s="177" t="s">
        <v>91</v>
      </c>
      <c r="P18" s="178"/>
      <c r="Q18" s="177" t="s">
        <v>201</v>
      </c>
      <c r="R18" s="181"/>
      <c r="S18" s="178"/>
      <c r="T18" s="44"/>
      <c r="U18" s="34">
        <v>202030</v>
      </c>
      <c r="V18" s="35" t="s">
        <v>73</v>
      </c>
      <c r="Z18" s="35" t="s">
        <v>136</v>
      </c>
    </row>
    <row r="19" spans="1:26" s="15" customFormat="1" ht="14.1" customHeight="1" x14ac:dyDescent="0.25">
      <c r="A19" s="191"/>
      <c r="B19" s="179"/>
      <c r="C19" s="146"/>
      <c r="D19" s="146"/>
      <c r="E19" s="146"/>
      <c r="F19" s="146"/>
      <c r="G19" s="146"/>
      <c r="H19" s="146"/>
      <c r="I19" s="180"/>
      <c r="J19" s="179"/>
      <c r="K19" s="180"/>
      <c r="L19" s="193"/>
      <c r="M19" s="31" t="s">
        <v>32</v>
      </c>
      <c r="N19" s="31" t="s">
        <v>33</v>
      </c>
      <c r="O19" s="179"/>
      <c r="P19" s="180"/>
      <c r="Q19" s="179"/>
      <c r="R19" s="146"/>
      <c r="S19" s="180"/>
      <c r="T19" s="44"/>
      <c r="U19" s="34">
        <v>203010</v>
      </c>
      <c r="V19" s="35" t="s">
        <v>137</v>
      </c>
      <c r="Z19" s="35" t="s">
        <v>138</v>
      </c>
    </row>
    <row r="20" spans="1:26" s="15" customFormat="1" ht="15.75" customHeight="1" x14ac:dyDescent="0.25">
      <c r="A20" s="26"/>
      <c r="B20" s="27"/>
      <c r="C20" s="28"/>
      <c r="D20" s="29"/>
      <c r="E20" s="29"/>
      <c r="F20" s="29"/>
      <c r="G20" s="29"/>
      <c r="H20" s="29"/>
      <c r="I20" s="30"/>
      <c r="J20" s="182">
        <v>0</v>
      </c>
      <c r="K20" s="183"/>
      <c r="L20" s="69"/>
      <c r="M20" s="32">
        <f>L20*I20</f>
        <v>0</v>
      </c>
      <c r="N20" s="32">
        <f>M20*J20</f>
        <v>0</v>
      </c>
      <c r="O20" s="184">
        <f t="shared" ref="O20" si="0">N20</f>
        <v>0</v>
      </c>
      <c r="P20" s="185"/>
      <c r="Q20" s="70"/>
      <c r="R20" s="70"/>
      <c r="S20" s="71"/>
      <c r="T20" s="33"/>
      <c r="U20" s="34"/>
      <c r="V20" s="35"/>
      <c r="Z20" s="35"/>
    </row>
    <row r="21" spans="1:26" s="15" customFormat="1" ht="15.75" customHeight="1" x14ac:dyDescent="0.25">
      <c r="A21" s="26"/>
      <c r="B21" s="132"/>
      <c r="C21" s="28"/>
      <c r="D21" s="133"/>
      <c r="E21" s="133"/>
      <c r="F21" s="133"/>
      <c r="G21" s="133"/>
      <c r="H21" s="133"/>
      <c r="I21" s="134"/>
      <c r="J21" s="182">
        <v>0</v>
      </c>
      <c r="K21" s="183"/>
      <c r="L21" s="135"/>
      <c r="M21" s="32">
        <f>L21*I21</f>
        <v>0</v>
      </c>
      <c r="N21" s="32">
        <f t="shared" ref="N21:N24" si="1">M21*J21</f>
        <v>0</v>
      </c>
      <c r="O21" s="184">
        <f>N21</f>
        <v>0</v>
      </c>
      <c r="P21" s="185"/>
      <c r="Q21" s="70"/>
      <c r="R21" s="70"/>
      <c r="S21" s="71"/>
      <c r="T21" s="33"/>
      <c r="U21" s="34"/>
      <c r="V21" s="35"/>
      <c r="Z21" s="35"/>
    </row>
    <row r="22" spans="1:26" s="15" customFormat="1" ht="15.75" customHeight="1" x14ac:dyDescent="0.25">
      <c r="A22" s="26"/>
      <c r="B22" s="132"/>
      <c r="C22" s="28"/>
      <c r="D22" s="133"/>
      <c r="E22" s="133"/>
      <c r="F22" s="133"/>
      <c r="G22" s="133"/>
      <c r="H22" s="133"/>
      <c r="I22" s="134"/>
      <c r="J22" s="182">
        <v>0</v>
      </c>
      <c r="K22" s="183"/>
      <c r="L22" s="135"/>
      <c r="M22" s="32">
        <f t="shared" ref="M22:M24" si="2">L22*I22</f>
        <v>0</v>
      </c>
      <c r="N22" s="32">
        <f t="shared" si="1"/>
        <v>0</v>
      </c>
      <c r="O22" s="184">
        <f>N22</f>
        <v>0</v>
      </c>
      <c r="P22" s="185"/>
      <c r="Q22" s="70"/>
      <c r="R22" s="70"/>
      <c r="S22" s="71"/>
      <c r="T22" s="33"/>
      <c r="U22" s="34"/>
      <c r="V22" s="35"/>
      <c r="Z22" s="35"/>
    </row>
    <row r="23" spans="1:26" s="15" customFormat="1" ht="15.75" customHeight="1" x14ac:dyDescent="0.25">
      <c r="A23" s="26"/>
      <c r="B23" s="132"/>
      <c r="C23" s="28"/>
      <c r="D23" s="133"/>
      <c r="E23" s="133"/>
      <c r="F23" s="133"/>
      <c r="G23" s="133"/>
      <c r="H23" s="133"/>
      <c r="I23" s="134"/>
      <c r="J23" s="182">
        <v>0</v>
      </c>
      <c r="K23" s="183"/>
      <c r="L23" s="135"/>
      <c r="M23" s="32">
        <f t="shared" si="2"/>
        <v>0</v>
      </c>
      <c r="N23" s="32">
        <f t="shared" si="1"/>
        <v>0</v>
      </c>
      <c r="O23" s="184">
        <f>N23</f>
        <v>0</v>
      </c>
      <c r="P23" s="185"/>
      <c r="Q23" s="70"/>
      <c r="R23" s="70"/>
      <c r="S23" s="71"/>
      <c r="T23" s="33"/>
      <c r="U23" s="34"/>
      <c r="V23" s="35"/>
      <c r="Z23" s="35"/>
    </row>
    <row r="24" spans="1:26" s="15" customFormat="1" ht="12.75" customHeight="1" x14ac:dyDescent="0.25">
      <c r="A24" s="72"/>
      <c r="B24" s="27"/>
      <c r="C24" s="28"/>
      <c r="D24" s="29"/>
      <c r="E24" s="29"/>
      <c r="F24" s="29"/>
      <c r="G24" s="29"/>
      <c r="H24" s="29"/>
      <c r="I24" s="30"/>
      <c r="J24" s="182">
        <v>0</v>
      </c>
      <c r="K24" s="183"/>
      <c r="L24" s="31"/>
      <c r="M24" s="138">
        <f t="shared" si="2"/>
        <v>0</v>
      </c>
      <c r="N24" s="32">
        <f t="shared" si="1"/>
        <v>0</v>
      </c>
      <c r="O24" s="184">
        <f>N24</f>
        <v>0</v>
      </c>
      <c r="P24" s="185"/>
      <c r="Q24" s="186"/>
      <c r="R24" s="187"/>
      <c r="S24" s="188"/>
      <c r="T24" s="33"/>
      <c r="U24" s="34"/>
      <c r="V24" s="35"/>
      <c r="Z24" s="35"/>
    </row>
    <row r="25" spans="1:26" s="15" customFormat="1" ht="14.1" customHeight="1" x14ac:dyDescent="0.25">
      <c r="C25" s="73"/>
      <c r="L25" s="15" t="s">
        <v>34</v>
      </c>
      <c r="M25" s="15" t="s">
        <v>37</v>
      </c>
      <c r="N25" s="74">
        <f>SUM(N20:N24)</f>
        <v>0</v>
      </c>
      <c r="O25" s="199">
        <f>SUM(O20:P24)</f>
        <v>0</v>
      </c>
      <c r="P25" s="200"/>
      <c r="Q25" s="15" t="s">
        <v>92</v>
      </c>
      <c r="U25" s="34">
        <v>206011</v>
      </c>
      <c r="V25" s="35" t="s">
        <v>114</v>
      </c>
      <c r="Z25" s="35" t="s">
        <v>139</v>
      </c>
    </row>
    <row r="26" spans="1:26" s="15" customFormat="1" ht="14.1" customHeight="1" x14ac:dyDescent="0.25">
      <c r="C26" s="73"/>
      <c r="L26" s="15" t="s">
        <v>35</v>
      </c>
      <c r="M26" s="15" t="s">
        <v>37</v>
      </c>
      <c r="N26" s="75">
        <f>N25*7%</f>
        <v>0</v>
      </c>
      <c r="O26" s="201">
        <f>N26</f>
        <v>0</v>
      </c>
      <c r="P26" s="202"/>
      <c r="Q26" s="15" t="s">
        <v>92</v>
      </c>
      <c r="U26" s="34">
        <v>206012</v>
      </c>
      <c r="V26" s="35" t="s">
        <v>140</v>
      </c>
      <c r="Z26" s="35" t="s">
        <v>141</v>
      </c>
    </row>
    <row r="27" spans="1:26" s="15" customFormat="1" ht="14.1" customHeight="1" x14ac:dyDescent="0.25">
      <c r="C27" s="73"/>
      <c r="D27" s="145" t="s">
        <v>39</v>
      </c>
      <c r="E27" s="145"/>
      <c r="F27" s="203" t="str">
        <f>BAHTTEXT(N27)</f>
        <v>ศูนย์บาทถ้วน</v>
      </c>
      <c r="G27" s="203"/>
      <c r="H27" s="203"/>
      <c r="I27" s="203"/>
      <c r="J27" s="203"/>
      <c r="K27" s="203"/>
      <c r="L27" s="15" t="s">
        <v>36</v>
      </c>
      <c r="M27" s="15" t="s">
        <v>37</v>
      </c>
      <c r="N27" s="76">
        <f>SUM(N25:N26)</f>
        <v>0</v>
      </c>
      <c r="O27" s="204">
        <f>O25+O26</f>
        <v>0</v>
      </c>
      <c r="P27" s="205"/>
      <c r="Q27" s="15" t="s">
        <v>92</v>
      </c>
      <c r="U27" s="34">
        <v>206013</v>
      </c>
      <c r="V27" s="35" t="s">
        <v>142</v>
      </c>
      <c r="Z27" s="35" t="s">
        <v>143</v>
      </c>
    </row>
    <row r="28" spans="1:26" s="77" customFormat="1" ht="2.25" customHeight="1" x14ac:dyDescent="0.25">
      <c r="C28" s="78"/>
      <c r="D28" s="79"/>
      <c r="E28" s="79"/>
      <c r="F28" s="79"/>
      <c r="G28" s="79"/>
      <c r="H28" s="79"/>
      <c r="I28" s="79"/>
      <c r="J28" s="79"/>
      <c r="K28" s="79"/>
      <c r="N28" s="80"/>
      <c r="O28" s="23"/>
      <c r="P28" s="23"/>
      <c r="U28" s="81"/>
      <c r="V28" s="82"/>
      <c r="Z28" s="82"/>
    </row>
    <row r="29" spans="1:26" s="15" customFormat="1" ht="14.25" customHeight="1" x14ac:dyDescent="0.25">
      <c r="A29" s="206" t="s">
        <v>144</v>
      </c>
      <c r="B29" s="206"/>
      <c r="C29" s="206"/>
      <c r="D29" s="206"/>
      <c r="E29" s="206"/>
      <c r="F29" s="206"/>
      <c r="G29" s="206"/>
      <c r="H29" s="206"/>
      <c r="I29" s="206"/>
      <c r="J29" s="83"/>
      <c r="U29" s="34">
        <v>206022</v>
      </c>
      <c r="V29" s="35" t="s">
        <v>74</v>
      </c>
      <c r="Z29" s="35" t="s">
        <v>145</v>
      </c>
    </row>
    <row r="30" spans="1:26" s="15" customFormat="1" ht="13.5" customHeight="1" x14ac:dyDescent="0.25">
      <c r="A30" s="194" t="s">
        <v>93</v>
      </c>
      <c r="B30" s="195"/>
      <c r="C30" s="195"/>
      <c r="D30" s="195"/>
      <c r="E30" s="195"/>
      <c r="F30" s="195"/>
      <c r="G30" s="195"/>
      <c r="H30" s="84"/>
      <c r="I30" s="196" t="s">
        <v>94</v>
      </c>
      <c r="J30" s="196"/>
      <c r="K30" s="196"/>
      <c r="L30" s="196"/>
      <c r="M30" s="197"/>
      <c r="N30" s="197"/>
      <c r="O30" s="197"/>
      <c r="P30" s="197"/>
      <c r="Q30" s="197"/>
      <c r="R30" s="197"/>
      <c r="S30" s="197"/>
      <c r="T30" s="44"/>
      <c r="U30" s="34">
        <v>206023</v>
      </c>
      <c r="V30" s="35" t="s">
        <v>75</v>
      </c>
      <c r="Z30" s="35" t="s">
        <v>146</v>
      </c>
    </row>
    <row r="31" spans="1:26" s="15" customFormat="1" ht="11.25" customHeight="1" x14ac:dyDescent="0.25">
      <c r="A31" s="194"/>
      <c r="B31" s="195"/>
      <c r="C31" s="195"/>
      <c r="D31" s="195"/>
      <c r="E31" s="195"/>
      <c r="F31" s="195"/>
      <c r="G31" s="195"/>
      <c r="H31" s="84"/>
      <c r="I31" s="196" t="s">
        <v>147</v>
      </c>
      <c r="J31" s="196"/>
      <c r="K31" s="196"/>
      <c r="L31" s="196"/>
      <c r="M31" s="198"/>
      <c r="N31" s="198"/>
      <c r="O31" s="198"/>
      <c r="P31" s="198"/>
      <c r="Q31" s="198"/>
      <c r="R31" s="198"/>
      <c r="S31" s="198"/>
      <c r="T31" s="85"/>
      <c r="U31" s="34"/>
      <c r="V31" s="35"/>
      <c r="Z31" s="35"/>
    </row>
    <row r="32" spans="1:26" s="15" customFormat="1" ht="11.25" customHeight="1" x14ac:dyDescent="0.25">
      <c r="A32" s="194"/>
      <c r="B32" s="195"/>
      <c r="C32" s="195"/>
      <c r="D32" s="195"/>
      <c r="E32" s="195"/>
      <c r="F32" s="195"/>
      <c r="G32" s="195"/>
      <c r="H32" s="84"/>
      <c r="I32" s="196" t="s">
        <v>202</v>
      </c>
      <c r="J32" s="196"/>
      <c r="K32" s="196"/>
      <c r="L32" s="196"/>
      <c r="M32" s="172"/>
      <c r="N32" s="172"/>
      <c r="O32" s="172"/>
      <c r="P32" s="172"/>
      <c r="Q32" s="172"/>
      <c r="R32" s="172"/>
      <c r="S32" s="172"/>
      <c r="T32" s="85"/>
      <c r="U32" s="34"/>
      <c r="V32" s="35"/>
      <c r="Z32" s="35"/>
    </row>
    <row r="33" spans="1:26" s="15" customFormat="1" ht="11.25" customHeight="1" x14ac:dyDescent="0.25">
      <c r="A33" s="194"/>
      <c r="B33" s="195"/>
      <c r="C33" s="195"/>
      <c r="D33" s="195"/>
      <c r="E33" s="195"/>
      <c r="F33" s="195"/>
      <c r="G33" s="195"/>
      <c r="H33" s="84"/>
      <c r="I33" s="196" t="s">
        <v>202</v>
      </c>
      <c r="J33" s="190"/>
      <c r="K33" s="190"/>
      <c r="L33" s="190"/>
      <c r="M33" s="172"/>
      <c r="N33" s="172"/>
      <c r="O33" s="172"/>
      <c r="P33" s="172"/>
      <c r="Q33" s="172"/>
      <c r="R33" s="172"/>
      <c r="S33" s="172"/>
      <c r="T33" s="85"/>
      <c r="U33" s="34"/>
      <c r="V33" s="35"/>
      <c r="Z33" s="35"/>
    </row>
    <row r="34" spans="1:26" s="15" customFormat="1" ht="4.5" customHeight="1" x14ac:dyDescent="0.25">
      <c r="A34" s="128"/>
      <c r="B34" s="128"/>
      <c r="C34" s="128"/>
      <c r="D34" s="128"/>
      <c r="E34" s="128"/>
      <c r="F34" s="131"/>
      <c r="G34" s="131"/>
      <c r="H34" s="42"/>
      <c r="I34" s="130"/>
      <c r="J34" s="127"/>
      <c r="K34" s="127"/>
      <c r="L34" s="130"/>
      <c r="M34" s="128"/>
      <c r="N34" s="128"/>
      <c r="O34" s="128"/>
      <c r="P34" s="128"/>
      <c r="Q34" s="128"/>
      <c r="R34" s="128"/>
      <c r="S34" s="128"/>
      <c r="T34" s="85"/>
      <c r="U34" s="34"/>
      <c r="V34" s="35"/>
      <c r="Z34" s="35"/>
    </row>
    <row r="35" spans="1:26" s="15" customFormat="1" ht="17.25" customHeight="1" x14ac:dyDescent="0.25">
      <c r="A35" s="86" t="s">
        <v>46</v>
      </c>
      <c r="B35" s="86"/>
      <c r="C35" s="73"/>
      <c r="F35" s="207" t="s">
        <v>150</v>
      </c>
      <c r="G35" s="208"/>
      <c r="H35" s="208"/>
      <c r="I35" s="208"/>
      <c r="J35" s="67"/>
      <c r="K35" s="209" t="s">
        <v>151</v>
      </c>
      <c r="L35" s="208"/>
      <c r="M35" s="208"/>
      <c r="N35" s="210"/>
      <c r="O35" s="207" t="s">
        <v>152</v>
      </c>
      <c r="P35" s="208"/>
      <c r="Q35" s="208"/>
      <c r="R35" s="208"/>
      <c r="S35" s="210"/>
      <c r="U35" s="34">
        <v>206034</v>
      </c>
      <c r="V35" s="35" t="s">
        <v>148</v>
      </c>
      <c r="Z35" s="35" t="s">
        <v>149</v>
      </c>
    </row>
    <row r="36" spans="1:26" s="15" customFormat="1" ht="15.75" customHeight="1" x14ac:dyDescent="0.25">
      <c r="C36" s="73"/>
      <c r="F36" s="87" t="s">
        <v>47</v>
      </c>
      <c r="G36" s="67"/>
      <c r="H36" s="67"/>
      <c r="I36" s="67"/>
      <c r="J36" s="61"/>
      <c r="K36" s="87"/>
      <c r="L36" s="67"/>
      <c r="M36" s="67"/>
      <c r="N36" s="88"/>
      <c r="O36" s="211"/>
      <c r="P36" s="212"/>
      <c r="Q36" s="212"/>
      <c r="R36" s="212"/>
      <c r="S36" s="213"/>
      <c r="T36" s="62"/>
      <c r="U36" s="34">
        <v>206035</v>
      </c>
      <c r="V36" s="35" t="s">
        <v>76</v>
      </c>
      <c r="Z36" s="35" t="s">
        <v>153</v>
      </c>
    </row>
    <row r="37" spans="1:26" s="15" customFormat="1" ht="14.1" customHeight="1" x14ac:dyDescent="0.25">
      <c r="A37" s="214" t="s">
        <v>95</v>
      </c>
      <c r="B37" s="214"/>
      <c r="C37" s="214"/>
      <c r="D37" s="15" t="s">
        <v>96</v>
      </c>
      <c r="F37" s="209" t="s">
        <v>43</v>
      </c>
      <c r="G37" s="215"/>
      <c r="H37" s="215"/>
      <c r="I37" s="215"/>
      <c r="J37" s="62"/>
      <c r="K37" s="87"/>
      <c r="L37" s="67"/>
      <c r="M37" s="67"/>
      <c r="N37" s="88"/>
      <c r="O37" s="211"/>
      <c r="P37" s="212"/>
      <c r="Q37" s="212"/>
      <c r="R37" s="212"/>
      <c r="S37" s="213"/>
      <c r="T37" s="89"/>
      <c r="U37" s="34">
        <v>301010</v>
      </c>
      <c r="V37" s="35" t="s">
        <v>77</v>
      </c>
      <c r="Z37" s="35" t="s">
        <v>154</v>
      </c>
    </row>
    <row r="38" spans="1:26" s="15" customFormat="1" ht="22.5" customHeight="1" x14ac:dyDescent="0.25">
      <c r="A38" s="214" t="s">
        <v>95</v>
      </c>
      <c r="B38" s="214"/>
      <c r="C38" s="214"/>
      <c r="D38" s="15" t="s">
        <v>49</v>
      </c>
      <c r="F38" s="209" t="s">
        <v>157</v>
      </c>
      <c r="G38" s="215"/>
      <c r="H38" s="215"/>
      <c r="I38" s="215"/>
      <c r="J38" s="62"/>
      <c r="K38" s="87"/>
      <c r="L38" s="67"/>
      <c r="M38" s="67"/>
      <c r="N38" s="88"/>
      <c r="O38" s="211"/>
      <c r="P38" s="212"/>
      <c r="Q38" s="212"/>
      <c r="R38" s="212"/>
      <c r="S38" s="213"/>
      <c r="T38" s="89"/>
      <c r="U38" s="34">
        <v>901010</v>
      </c>
      <c r="V38" s="35" t="s">
        <v>155</v>
      </c>
      <c r="Z38" s="35" t="s">
        <v>156</v>
      </c>
    </row>
    <row r="39" spans="1:26" s="15" customFormat="1" ht="18" customHeight="1" x14ac:dyDescent="0.25">
      <c r="A39" s="214" t="s">
        <v>95</v>
      </c>
      <c r="B39" s="214"/>
      <c r="C39" s="214"/>
      <c r="D39" s="15" t="s">
        <v>50</v>
      </c>
      <c r="F39" s="87" t="s">
        <v>42</v>
      </c>
      <c r="G39" s="67"/>
      <c r="H39" s="67"/>
      <c r="I39" s="67"/>
      <c r="J39" s="61"/>
      <c r="K39" s="220" t="s">
        <v>44</v>
      </c>
      <c r="L39" s="221"/>
      <c r="M39" s="221"/>
      <c r="N39" s="222"/>
      <c r="O39" s="220" t="s">
        <v>160</v>
      </c>
      <c r="P39" s="221"/>
      <c r="Q39" s="221"/>
      <c r="R39" s="221"/>
      <c r="S39" s="222"/>
      <c r="T39" s="89"/>
      <c r="U39" s="34">
        <v>901020</v>
      </c>
      <c r="V39" s="35" t="s">
        <v>158</v>
      </c>
      <c r="Z39" s="35" t="s">
        <v>159</v>
      </c>
    </row>
    <row r="40" spans="1:26" s="15" customFormat="1" ht="22.5" customHeight="1" x14ac:dyDescent="0.25">
      <c r="A40" s="214" t="s">
        <v>95</v>
      </c>
      <c r="B40" s="214"/>
      <c r="C40" s="214"/>
      <c r="D40" s="15" t="s">
        <v>51</v>
      </c>
      <c r="F40" s="90" t="s">
        <v>52</v>
      </c>
      <c r="G40" s="91"/>
      <c r="H40" s="91"/>
      <c r="I40" s="91"/>
      <c r="J40" s="91"/>
      <c r="K40" s="216" t="s">
        <v>53</v>
      </c>
      <c r="L40" s="217"/>
      <c r="M40" s="217"/>
      <c r="N40" s="218"/>
      <c r="O40" s="166" t="s">
        <v>163</v>
      </c>
      <c r="P40" s="219"/>
      <c r="Q40" s="219"/>
      <c r="R40" s="219"/>
      <c r="S40" s="167"/>
      <c r="T40" s="61"/>
      <c r="U40" s="34">
        <v>901030</v>
      </c>
      <c r="V40" s="35" t="s">
        <v>161</v>
      </c>
      <c r="Z40" s="35" t="s">
        <v>162</v>
      </c>
    </row>
    <row r="41" spans="1:26" s="15" customFormat="1" ht="15.75" x14ac:dyDescent="0.25">
      <c r="B41" s="145"/>
      <c r="C41" s="73"/>
      <c r="U41" s="35"/>
      <c r="V41" s="35"/>
      <c r="Z41" s="35" t="s">
        <v>165</v>
      </c>
    </row>
    <row r="42" spans="1:26" s="15" customFormat="1" ht="21" x14ac:dyDescent="0.25">
      <c r="B42" s="145"/>
      <c r="C42" s="147" t="s">
        <v>38</v>
      </c>
      <c r="D42" s="147"/>
      <c r="E42" s="147"/>
      <c r="F42" s="147"/>
      <c r="G42" s="147"/>
      <c r="H42" s="147"/>
      <c r="I42" s="147"/>
      <c r="J42" s="83"/>
      <c r="U42" s="34">
        <v>10100</v>
      </c>
      <c r="V42" s="35" t="s">
        <v>166</v>
      </c>
      <c r="Z42" s="35" t="s">
        <v>167</v>
      </c>
    </row>
    <row r="43" spans="1:26" s="15" customFormat="1" ht="21" x14ac:dyDescent="0.25">
      <c r="B43" s="145"/>
      <c r="C43" s="148" t="s">
        <v>97</v>
      </c>
      <c r="D43" s="148"/>
      <c r="E43" s="148"/>
      <c r="F43" s="148"/>
      <c r="G43" s="148"/>
      <c r="H43" s="148"/>
      <c r="I43" s="148"/>
      <c r="J43" s="83"/>
      <c r="U43" s="34">
        <v>10200</v>
      </c>
      <c r="V43" s="35" t="s">
        <v>168</v>
      </c>
      <c r="Z43" s="35" t="s">
        <v>169</v>
      </c>
    </row>
    <row r="44" spans="1:26" s="15" customFormat="1" ht="15.75" x14ac:dyDescent="0.25">
      <c r="B44" s="41" t="s">
        <v>98</v>
      </c>
      <c r="C44" s="68" t="s">
        <v>99</v>
      </c>
      <c r="D44" s="15" t="s">
        <v>81</v>
      </c>
      <c r="E44" s="92">
        <f>K1</f>
        <v>0</v>
      </c>
      <c r="F44" s="93" t="s">
        <v>100</v>
      </c>
      <c r="G44" s="92">
        <f>J3</f>
        <v>0</v>
      </c>
      <c r="H44" s="93" t="s">
        <v>172</v>
      </c>
      <c r="J44" s="224"/>
      <c r="K44" s="224"/>
      <c r="L44" s="94" t="s">
        <v>26</v>
      </c>
      <c r="M44" s="41"/>
      <c r="N44" s="41"/>
      <c r="O44" s="41"/>
      <c r="P44" s="41"/>
      <c r="Q44" s="41"/>
      <c r="R44" s="41"/>
      <c r="U44" s="34">
        <v>10500</v>
      </c>
      <c r="V44" s="35" t="s">
        <v>170</v>
      </c>
      <c r="Z44" s="35" t="s">
        <v>171</v>
      </c>
    </row>
    <row r="45" spans="1:26" s="15" customFormat="1" ht="15.75" x14ac:dyDescent="0.25">
      <c r="B45" s="42" t="s">
        <v>1</v>
      </c>
      <c r="C45" s="43"/>
      <c r="D45" s="225">
        <f>C5</f>
        <v>0</v>
      </c>
      <c r="E45" s="225"/>
      <c r="F45" s="16" t="s">
        <v>0</v>
      </c>
      <c r="G45" s="95">
        <f>F5</f>
        <v>0</v>
      </c>
      <c r="H45" s="95"/>
      <c r="I45" s="95"/>
      <c r="J45" s="95"/>
      <c r="L45" s="42" t="s">
        <v>3</v>
      </c>
      <c r="M45" s="96">
        <f>C7</f>
        <v>0</v>
      </c>
      <c r="N45" s="42" t="s">
        <v>8</v>
      </c>
      <c r="O45" s="226">
        <f>F7</f>
        <v>0</v>
      </c>
      <c r="P45" s="226"/>
      <c r="Q45" s="226"/>
      <c r="R45" s="226"/>
      <c r="U45" s="34">
        <v>10600</v>
      </c>
      <c r="V45" s="35" t="s">
        <v>173</v>
      </c>
      <c r="Z45" s="35" t="s">
        <v>174</v>
      </c>
    </row>
    <row r="46" spans="1:26" s="15" customFormat="1" ht="15.75" x14ac:dyDescent="0.25">
      <c r="B46" s="15" t="s">
        <v>2</v>
      </c>
      <c r="C46" s="73"/>
      <c r="D46" s="152">
        <f>C6</f>
        <v>0</v>
      </c>
      <c r="E46" s="152"/>
      <c r="F46" s="15" t="s">
        <v>7</v>
      </c>
      <c r="G46" s="227">
        <f>F6</f>
        <v>0</v>
      </c>
      <c r="H46" s="227"/>
      <c r="I46" s="227"/>
      <c r="J46" s="227"/>
      <c r="L46" s="15" t="s">
        <v>15</v>
      </c>
      <c r="M46" s="97">
        <f>M5</f>
        <v>5000000</v>
      </c>
      <c r="N46" s="98" t="s">
        <v>101</v>
      </c>
      <c r="O46" s="153" t="str">
        <f>M6</f>
        <v>ค่าวัสดุ</v>
      </c>
      <c r="P46" s="153"/>
      <c r="Q46" s="153"/>
      <c r="R46" s="153"/>
      <c r="U46" s="34">
        <v>10700</v>
      </c>
      <c r="V46" s="35" t="s">
        <v>175</v>
      </c>
      <c r="Z46" s="35" t="s">
        <v>176</v>
      </c>
    </row>
    <row r="47" spans="1:26" s="15" customFormat="1" ht="15.75" x14ac:dyDescent="0.25">
      <c r="B47" s="15" t="s">
        <v>4</v>
      </c>
      <c r="C47" s="73"/>
      <c r="D47" s="152">
        <f>C8</f>
        <v>0</v>
      </c>
      <c r="E47" s="152"/>
      <c r="F47" s="15" t="s">
        <v>9</v>
      </c>
      <c r="G47" s="153">
        <f>F8</f>
        <v>0</v>
      </c>
      <c r="H47" s="153"/>
      <c r="I47" s="153"/>
      <c r="J47" s="153"/>
      <c r="L47" s="15" t="s">
        <v>5</v>
      </c>
      <c r="M47" s="99">
        <f>C9</f>
        <v>0</v>
      </c>
      <c r="N47" s="15" t="s">
        <v>102</v>
      </c>
      <c r="O47" s="153">
        <f>F9</f>
        <v>0</v>
      </c>
      <c r="P47" s="153"/>
      <c r="Q47" s="153"/>
      <c r="R47" s="153"/>
      <c r="U47" s="34">
        <v>20300</v>
      </c>
      <c r="V47" s="35" t="s">
        <v>124</v>
      </c>
      <c r="Z47" s="35" t="s">
        <v>177</v>
      </c>
    </row>
    <row r="48" spans="1:26" s="15" customFormat="1" ht="15.75" x14ac:dyDescent="0.25">
      <c r="B48" s="16" t="s">
        <v>6</v>
      </c>
      <c r="C48" s="73"/>
      <c r="D48" s="152">
        <f>C10</f>
        <v>0</v>
      </c>
      <c r="E48" s="152"/>
      <c r="F48" s="15" t="s">
        <v>11</v>
      </c>
      <c r="G48" s="153">
        <f>F10</f>
        <v>0</v>
      </c>
      <c r="H48" s="153"/>
      <c r="I48" s="153"/>
      <c r="J48" s="153"/>
      <c r="L48" s="15" t="s">
        <v>54</v>
      </c>
      <c r="N48" s="2"/>
      <c r="O48" s="16"/>
      <c r="P48" s="67"/>
      <c r="Q48" s="100"/>
      <c r="U48" s="34">
        <v>20600</v>
      </c>
      <c r="V48" s="35" t="s">
        <v>178</v>
      </c>
      <c r="Z48" s="35" t="s">
        <v>179</v>
      </c>
    </row>
    <row r="49" spans="1:26" s="15" customFormat="1" ht="21" x14ac:dyDescent="0.25">
      <c r="B49" s="93"/>
      <c r="C49" s="65"/>
      <c r="D49" s="223"/>
      <c r="E49" s="223"/>
      <c r="F49" s="41"/>
      <c r="G49" s="41"/>
      <c r="H49" s="41"/>
      <c r="I49" s="41"/>
      <c r="J49" s="41"/>
      <c r="K49" s="11"/>
      <c r="L49" s="11"/>
      <c r="M49" s="101"/>
      <c r="N49" s="41"/>
      <c r="O49" s="91"/>
      <c r="P49" s="102"/>
      <c r="Q49" s="41"/>
      <c r="R49" s="41"/>
      <c r="U49" s="34">
        <v>20700</v>
      </c>
      <c r="V49" s="35" t="s">
        <v>180</v>
      </c>
      <c r="Z49" s="35" t="s">
        <v>181</v>
      </c>
    </row>
    <row r="50" spans="1:26" s="15" customFormat="1" ht="15.75" x14ac:dyDescent="0.25">
      <c r="C50" s="73"/>
      <c r="U50" s="34">
        <v>20909</v>
      </c>
      <c r="V50" s="35" t="s">
        <v>182</v>
      </c>
      <c r="Z50" s="35" t="s">
        <v>183</v>
      </c>
    </row>
    <row r="51" spans="1:26" s="15" customFormat="1" ht="15.75" x14ac:dyDescent="0.25">
      <c r="B51" s="236" t="s">
        <v>205</v>
      </c>
      <c r="C51" s="236"/>
      <c r="D51" s="236"/>
      <c r="E51" s="236"/>
      <c r="F51" s="236"/>
      <c r="G51" s="236"/>
      <c r="H51" s="236"/>
      <c r="I51" s="236"/>
      <c r="J51" s="236"/>
      <c r="K51" s="236"/>
      <c r="L51" s="236"/>
      <c r="M51" s="236"/>
      <c r="N51" s="236"/>
      <c r="O51" s="236"/>
      <c r="P51" s="236"/>
      <c r="Q51" s="236"/>
      <c r="R51" s="236"/>
      <c r="U51" s="34">
        <v>30400</v>
      </c>
      <c r="V51" s="35" t="s">
        <v>184</v>
      </c>
      <c r="Z51" s="35" t="s">
        <v>185</v>
      </c>
    </row>
    <row r="52" spans="1:26" s="15" customFormat="1" ht="15.75" customHeight="1" x14ac:dyDescent="0.25">
      <c r="B52" s="236" t="s">
        <v>206</v>
      </c>
      <c r="C52" s="236"/>
      <c r="D52" s="236"/>
      <c r="E52" s="236"/>
      <c r="F52" s="236"/>
      <c r="G52" s="236"/>
      <c r="H52" s="236"/>
      <c r="I52" s="236"/>
      <c r="J52" s="236"/>
      <c r="K52" s="236"/>
      <c r="L52" s="236"/>
      <c r="M52" s="236"/>
      <c r="N52" s="236"/>
      <c r="O52" s="236"/>
      <c r="P52" s="236"/>
      <c r="U52" s="34">
        <v>30401</v>
      </c>
      <c r="V52" s="35" t="s">
        <v>186</v>
      </c>
      <c r="Z52" s="103"/>
    </row>
    <row r="53" spans="1:26" s="15" customFormat="1" ht="15.75" x14ac:dyDescent="0.25">
      <c r="B53" s="104" t="s">
        <v>103</v>
      </c>
      <c r="C53" s="105" t="s">
        <v>188</v>
      </c>
      <c r="D53" s="106">
        <f>E12</f>
        <v>0</v>
      </c>
      <c r="E53" s="106"/>
      <c r="F53" s="106"/>
      <c r="G53" s="106"/>
      <c r="H53" s="106"/>
      <c r="I53" s="106"/>
      <c r="J53" s="106"/>
      <c r="K53" s="106"/>
      <c r="L53" s="106"/>
      <c r="M53" s="106"/>
      <c r="N53" s="106"/>
      <c r="O53" s="104"/>
      <c r="P53" s="104"/>
      <c r="U53" s="34">
        <v>30600</v>
      </c>
      <c r="V53" s="35" t="s">
        <v>187</v>
      </c>
      <c r="Z53" s="103"/>
    </row>
    <row r="54" spans="1:26" s="15" customFormat="1" ht="15.75" x14ac:dyDescent="0.25">
      <c r="B54" s="104"/>
      <c r="C54" s="107"/>
      <c r="D54" s="108"/>
      <c r="E54" s="108"/>
      <c r="F54" s="108"/>
      <c r="G54" s="108"/>
      <c r="H54" s="108"/>
      <c r="I54" s="108"/>
      <c r="J54" s="108"/>
      <c r="K54" s="108"/>
      <c r="L54" s="109"/>
      <c r="M54" s="109"/>
      <c r="N54" s="104"/>
      <c r="O54" s="104"/>
      <c r="P54" s="104"/>
      <c r="U54" s="34">
        <v>30908</v>
      </c>
      <c r="V54" s="35" t="s">
        <v>79</v>
      </c>
      <c r="Z54" s="103"/>
    </row>
    <row r="55" spans="1:26" s="15" customFormat="1" ht="15.75" x14ac:dyDescent="0.25">
      <c r="B55" s="31" t="s">
        <v>28</v>
      </c>
      <c r="C55" s="140" t="s">
        <v>29</v>
      </c>
      <c r="D55" s="141"/>
      <c r="E55" s="31" t="s">
        <v>31</v>
      </c>
      <c r="F55" s="140" t="s">
        <v>104</v>
      </c>
      <c r="G55" s="237"/>
      <c r="H55" s="237"/>
      <c r="I55" s="237"/>
      <c r="J55" s="237"/>
      <c r="K55" s="237"/>
      <c r="L55" s="141"/>
      <c r="M55" s="25" t="s">
        <v>105</v>
      </c>
      <c r="N55" s="31" t="s">
        <v>106</v>
      </c>
      <c r="O55" s="110" t="s">
        <v>107</v>
      </c>
      <c r="P55" s="140" t="s">
        <v>201</v>
      </c>
      <c r="Q55" s="237"/>
      <c r="R55" s="141"/>
      <c r="U55" s="34">
        <v>40100</v>
      </c>
      <c r="V55" s="35" t="s">
        <v>189</v>
      </c>
      <c r="Z55" s="103"/>
    </row>
    <row r="56" spans="1:26" s="15" customFormat="1" ht="15.75" x14ac:dyDescent="0.25">
      <c r="A56" s="16"/>
      <c r="B56" s="111">
        <f>A20</f>
        <v>0</v>
      </c>
      <c r="C56" s="228">
        <f>J20</f>
        <v>0</v>
      </c>
      <c r="D56" s="229"/>
      <c r="E56" s="126">
        <f>L20</f>
        <v>0</v>
      </c>
      <c r="F56" s="230"/>
      <c r="G56" s="231"/>
      <c r="H56" s="231"/>
      <c r="I56" s="231"/>
      <c r="J56" s="231"/>
      <c r="K56" s="231"/>
      <c r="L56" s="232"/>
      <c r="M56" s="113">
        <f>M20</f>
        <v>0</v>
      </c>
      <c r="N56" s="114">
        <f>(M56*C56)*7%</f>
        <v>0</v>
      </c>
      <c r="O56" s="114">
        <f>C56*M56+N56</f>
        <v>0</v>
      </c>
      <c r="P56" s="233"/>
      <c r="Q56" s="234"/>
      <c r="R56" s="235"/>
      <c r="U56" s="34">
        <v>40500</v>
      </c>
      <c r="V56" s="35" t="s">
        <v>190</v>
      </c>
      <c r="Z56" s="103"/>
    </row>
    <row r="57" spans="1:26" s="15" customFormat="1" ht="15.75" x14ac:dyDescent="0.25">
      <c r="A57" s="16"/>
      <c r="B57" s="111"/>
      <c r="C57" s="228"/>
      <c r="D57" s="229"/>
      <c r="E57" s="112"/>
      <c r="F57" s="230"/>
      <c r="G57" s="231"/>
      <c r="H57" s="231"/>
      <c r="I57" s="231"/>
      <c r="J57" s="231"/>
      <c r="K57" s="231"/>
      <c r="L57" s="232"/>
      <c r="M57" s="113"/>
      <c r="N57" s="114"/>
      <c r="O57" s="114"/>
      <c r="P57" s="233"/>
      <c r="Q57" s="234"/>
      <c r="R57" s="235"/>
      <c r="U57" s="34">
        <v>40600</v>
      </c>
      <c r="V57" s="35" t="s">
        <v>191</v>
      </c>
      <c r="Z57" s="103"/>
    </row>
    <row r="58" spans="1:26" s="15" customFormat="1" ht="15.75" x14ac:dyDescent="0.25">
      <c r="A58" s="16"/>
      <c r="B58" s="111"/>
      <c r="C58" s="228"/>
      <c r="D58" s="229"/>
      <c r="E58" s="112"/>
      <c r="F58" s="230"/>
      <c r="G58" s="231"/>
      <c r="H58" s="231"/>
      <c r="I58" s="231"/>
      <c r="J58" s="231"/>
      <c r="K58" s="231"/>
      <c r="L58" s="232"/>
      <c r="M58" s="113"/>
      <c r="N58" s="114"/>
      <c r="O58" s="114"/>
      <c r="P58" s="233"/>
      <c r="Q58" s="234"/>
      <c r="R58" s="235"/>
      <c r="U58" s="34">
        <v>40700</v>
      </c>
      <c r="V58" s="35" t="s">
        <v>192</v>
      </c>
      <c r="Z58" s="103"/>
    </row>
    <row r="59" spans="1:26" s="15" customFormat="1" ht="15.75" x14ac:dyDescent="0.25">
      <c r="A59" s="16"/>
      <c r="B59" s="111"/>
      <c r="C59" s="228"/>
      <c r="D59" s="229"/>
      <c r="E59" s="112"/>
      <c r="F59" s="230"/>
      <c r="G59" s="231"/>
      <c r="H59" s="231"/>
      <c r="I59" s="231"/>
      <c r="J59" s="231"/>
      <c r="K59" s="231"/>
      <c r="L59" s="232"/>
      <c r="M59" s="113"/>
      <c r="N59" s="114"/>
      <c r="O59" s="114"/>
      <c r="P59" s="233"/>
      <c r="Q59" s="234"/>
      <c r="R59" s="235"/>
      <c r="U59" s="34"/>
      <c r="V59" s="35"/>
      <c r="Z59" s="103"/>
    </row>
    <row r="60" spans="1:26" s="15" customFormat="1" ht="15.75" x14ac:dyDescent="0.25">
      <c r="A60" s="16"/>
      <c r="B60" s="111"/>
      <c r="C60" s="228"/>
      <c r="D60" s="229"/>
      <c r="E60" s="112"/>
      <c r="F60" s="230"/>
      <c r="G60" s="231"/>
      <c r="H60" s="231"/>
      <c r="I60" s="231"/>
      <c r="J60" s="231"/>
      <c r="K60" s="231"/>
      <c r="L60" s="232"/>
      <c r="M60" s="113"/>
      <c r="N60" s="114"/>
      <c r="O60" s="114"/>
      <c r="P60" s="233"/>
      <c r="Q60" s="234"/>
      <c r="R60" s="235"/>
      <c r="U60" s="34"/>
      <c r="V60" s="35"/>
      <c r="Z60" s="103"/>
    </row>
    <row r="61" spans="1:26" s="15" customFormat="1" ht="15.75" customHeight="1" x14ac:dyDescent="0.25">
      <c r="A61" s="16"/>
      <c r="B61" s="111"/>
      <c r="C61" s="228"/>
      <c r="D61" s="229"/>
      <c r="E61" s="112"/>
      <c r="F61" s="230"/>
      <c r="G61" s="231"/>
      <c r="H61" s="231"/>
      <c r="I61" s="231"/>
      <c r="J61" s="231"/>
      <c r="K61" s="231"/>
      <c r="L61" s="232"/>
      <c r="M61" s="113"/>
      <c r="N61" s="114"/>
      <c r="O61" s="114"/>
      <c r="P61" s="233"/>
      <c r="Q61" s="234"/>
      <c r="R61" s="235"/>
      <c r="U61" s="34">
        <v>40700</v>
      </c>
      <c r="V61" s="35" t="s">
        <v>192</v>
      </c>
      <c r="Z61" s="103"/>
    </row>
    <row r="62" spans="1:26" s="15" customFormat="1" ht="15.75" x14ac:dyDescent="0.25">
      <c r="B62" s="16"/>
      <c r="C62" s="115" t="s">
        <v>89</v>
      </c>
      <c r="M62" s="15" t="s">
        <v>34</v>
      </c>
      <c r="N62" s="15" t="s">
        <v>37</v>
      </c>
      <c r="O62" s="116">
        <f>N25</f>
        <v>0</v>
      </c>
      <c r="P62" s="15" t="s">
        <v>92</v>
      </c>
      <c r="U62" s="34">
        <v>40700</v>
      </c>
      <c r="V62" s="35" t="s">
        <v>192</v>
      </c>
      <c r="Z62" s="103"/>
    </row>
    <row r="63" spans="1:26" s="15" customFormat="1" ht="15.75" x14ac:dyDescent="0.25">
      <c r="B63" s="16"/>
      <c r="C63" s="115"/>
      <c r="M63" s="15" t="s">
        <v>164</v>
      </c>
      <c r="N63" s="15" t="s">
        <v>37</v>
      </c>
      <c r="O63" s="116">
        <v>0</v>
      </c>
      <c r="P63" s="171" t="s">
        <v>92</v>
      </c>
      <c r="Q63" s="172"/>
      <c r="U63" s="34">
        <v>90902</v>
      </c>
      <c r="V63" s="35" t="s">
        <v>193</v>
      </c>
      <c r="Z63" s="103"/>
    </row>
    <row r="64" spans="1:26" s="15" customFormat="1" ht="15.75" x14ac:dyDescent="0.25">
      <c r="C64" s="73"/>
      <c r="M64" s="15" t="s">
        <v>35</v>
      </c>
      <c r="N64" s="15" t="s">
        <v>37</v>
      </c>
      <c r="O64" s="116">
        <f>O62*7%</f>
        <v>0</v>
      </c>
      <c r="P64" s="15" t="s">
        <v>92</v>
      </c>
      <c r="U64" s="34">
        <v>90903</v>
      </c>
      <c r="V64" s="35" t="s">
        <v>194</v>
      </c>
      <c r="Z64" s="103"/>
    </row>
    <row r="65" spans="2:26" s="15" customFormat="1" ht="15.75" x14ac:dyDescent="0.25">
      <c r="C65" s="73"/>
      <c r="E65" s="15" t="s">
        <v>39</v>
      </c>
      <c r="F65" s="203" t="str">
        <f>BAHTTEXT(O65)</f>
        <v>ศูนย์บาทถ้วน</v>
      </c>
      <c r="G65" s="203"/>
      <c r="H65" s="203"/>
      <c r="I65" s="203"/>
      <c r="M65" s="15" t="s">
        <v>36</v>
      </c>
      <c r="N65" s="15" t="s">
        <v>37</v>
      </c>
      <c r="O65" s="117">
        <f>O62+O64</f>
        <v>0</v>
      </c>
      <c r="P65" s="15" t="s">
        <v>92</v>
      </c>
      <c r="U65" s="34">
        <v>90904</v>
      </c>
      <c r="V65" s="35" t="s">
        <v>195</v>
      </c>
      <c r="Z65" s="103"/>
    </row>
    <row r="66" spans="2:26" s="15" customFormat="1" ht="15.75" x14ac:dyDescent="0.25">
      <c r="C66" s="73"/>
      <c r="U66" s="34">
        <v>90907</v>
      </c>
      <c r="V66" s="35" t="s">
        <v>196</v>
      </c>
      <c r="Z66" s="103"/>
    </row>
    <row r="67" spans="2:26" s="15" customFormat="1" ht="18" customHeight="1" x14ac:dyDescent="0.25">
      <c r="B67" s="239" t="s">
        <v>198</v>
      </c>
      <c r="C67" s="239"/>
      <c r="D67" s="239"/>
      <c r="E67" s="239"/>
      <c r="F67" s="239"/>
      <c r="G67" s="118"/>
      <c r="H67" s="119"/>
      <c r="U67" s="120">
        <v>9000045</v>
      </c>
      <c r="V67" s="121" t="s">
        <v>197</v>
      </c>
      <c r="Z67" s="103"/>
    </row>
    <row r="68" spans="2:26" s="15" customFormat="1" ht="15.75" x14ac:dyDescent="0.25">
      <c r="B68" s="140" t="s">
        <v>108</v>
      </c>
      <c r="C68" s="237"/>
      <c r="D68" s="237"/>
      <c r="E68" s="237"/>
      <c r="F68" s="141"/>
      <c r="G68" s="140" t="s">
        <v>94</v>
      </c>
      <c r="H68" s="237"/>
      <c r="I68" s="141"/>
      <c r="J68" s="140" t="s">
        <v>40</v>
      </c>
      <c r="K68" s="237"/>
      <c r="L68" s="237"/>
      <c r="M68" s="141"/>
      <c r="O68" s="16" t="s">
        <v>134</v>
      </c>
      <c r="P68" s="16"/>
      <c r="U68" s="120">
        <v>9000046</v>
      </c>
      <c r="V68" s="121" t="s">
        <v>199</v>
      </c>
      <c r="Z68" s="103"/>
    </row>
    <row r="69" spans="2:26" s="15" customFormat="1" ht="25.5" customHeight="1" x14ac:dyDescent="0.25">
      <c r="B69" s="194">
        <f>A31</f>
        <v>0</v>
      </c>
      <c r="C69" s="195"/>
      <c r="D69" s="195"/>
      <c r="E69" s="195"/>
      <c r="F69" s="238"/>
      <c r="G69" s="140" t="str">
        <f>I31</f>
        <v>ประธาน</v>
      </c>
      <c r="H69" s="237"/>
      <c r="I69" s="141"/>
      <c r="J69" s="122"/>
      <c r="K69" s="123"/>
      <c r="L69" s="123"/>
      <c r="M69" s="110"/>
      <c r="O69" s="16"/>
      <c r="P69" s="16"/>
      <c r="U69" s="120"/>
      <c r="V69" s="121"/>
      <c r="Z69" s="103"/>
    </row>
    <row r="70" spans="2:26" s="15" customFormat="1" ht="23.25" customHeight="1" x14ac:dyDescent="0.25">
      <c r="B70" s="194">
        <f>A32</f>
        <v>0</v>
      </c>
      <c r="C70" s="195"/>
      <c r="D70" s="195"/>
      <c r="E70" s="195"/>
      <c r="F70" s="238"/>
      <c r="G70" s="140" t="str">
        <f>I32</f>
        <v>กรรมการ</v>
      </c>
      <c r="H70" s="237"/>
      <c r="I70" s="141"/>
      <c r="J70" s="122"/>
      <c r="K70" s="123"/>
      <c r="L70" s="123"/>
      <c r="M70" s="110"/>
      <c r="O70" s="16"/>
      <c r="P70" s="16"/>
      <c r="U70" s="120"/>
      <c r="V70" s="121"/>
      <c r="Z70" s="103"/>
    </row>
    <row r="71" spans="2:26" s="15" customFormat="1" ht="24" customHeight="1" x14ac:dyDescent="0.25">
      <c r="B71" s="194">
        <f>A33</f>
        <v>0</v>
      </c>
      <c r="C71" s="195"/>
      <c r="D71" s="195"/>
      <c r="E71" s="195"/>
      <c r="F71" s="238"/>
      <c r="G71" s="140" t="str">
        <f>I33</f>
        <v>กรรมการ</v>
      </c>
      <c r="H71" s="237"/>
      <c r="I71" s="141"/>
      <c r="J71" s="140"/>
      <c r="K71" s="237"/>
      <c r="L71" s="237"/>
      <c r="M71" s="141"/>
      <c r="O71" s="16"/>
      <c r="P71" s="16"/>
      <c r="U71" s="120">
        <v>9000047</v>
      </c>
      <c r="V71" s="121" t="s">
        <v>200</v>
      </c>
      <c r="Z71" s="103"/>
    </row>
    <row r="72" spans="2:26" s="15" customFormat="1" ht="39.75" customHeight="1" x14ac:dyDescent="0.25">
      <c r="B72" s="128"/>
      <c r="C72" s="128"/>
      <c r="D72" s="128"/>
      <c r="E72" s="128"/>
      <c r="F72" s="128"/>
      <c r="G72" s="129"/>
      <c r="H72" s="129"/>
      <c r="I72" s="129"/>
      <c r="J72" s="129"/>
      <c r="K72" s="129"/>
      <c r="L72" s="129"/>
      <c r="M72" s="129"/>
      <c r="O72" s="16"/>
      <c r="P72" s="16"/>
      <c r="U72" s="120"/>
      <c r="V72" s="121"/>
      <c r="Z72" s="103"/>
    </row>
  </sheetData>
  <mergeCells count="147">
    <mergeCell ref="J71:M71"/>
    <mergeCell ref="B69:F69"/>
    <mergeCell ref="G69:I69"/>
    <mergeCell ref="B70:F70"/>
    <mergeCell ref="G70:I70"/>
    <mergeCell ref="B71:F71"/>
    <mergeCell ref="G71:I71"/>
    <mergeCell ref="P63:Q63"/>
    <mergeCell ref="F65:I65"/>
    <mergeCell ref="B67:F67"/>
    <mergeCell ref="B68:F68"/>
    <mergeCell ref="G68:I68"/>
    <mergeCell ref="J68:M68"/>
    <mergeCell ref="C60:D60"/>
    <mergeCell ref="F60:L60"/>
    <mergeCell ref="P60:R60"/>
    <mergeCell ref="C61:D61"/>
    <mergeCell ref="F61:L61"/>
    <mergeCell ref="P61:R61"/>
    <mergeCell ref="C58:D58"/>
    <mergeCell ref="F58:L58"/>
    <mergeCell ref="P58:R58"/>
    <mergeCell ref="C59:D59"/>
    <mergeCell ref="F59:L59"/>
    <mergeCell ref="P59:R59"/>
    <mergeCell ref="C56:D56"/>
    <mergeCell ref="F56:L56"/>
    <mergeCell ref="P56:R56"/>
    <mergeCell ref="C57:D57"/>
    <mergeCell ref="F57:L57"/>
    <mergeCell ref="P57:R57"/>
    <mergeCell ref="B51:R51"/>
    <mergeCell ref="B52:P52"/>
    <mergeCell ref="C55:D55"/>
    <mergeCell ref="F55:L55"/>
    <mergeCell ref="P55:R55"/>
    <mergeCell ref="D47:E47"/>
    <mergeCell ref="G47:J47"/>
    <mergeCell ref="O47:R47"/>
    <mergeCell ref="D48:E48"/>
    <mergeCell ref="G48:J48"/>
    <mergeCell ref="D49:E49"/>
    <mergeCell ref="J44:K44"/>
    <mergeCell ref="D45:E45"/>
    <mergeCell ref="O45:R45"/>
    <mergeCell ref="D46:E46"/>
    <mergeCell ref="G46:J46"/>
    <mergeCell ref="O46:R46"/>
    <mergeCell ref="A40:C40"/>
    <mergeCell ref="K40:N40"/>
    <mergeCell ref="O40:S40"/>
    <mergeCell ref="B41:B43"/>
    <mergeCell ref="C42:I42"/>
    <mergeCell ref="C43:I43"/>
    <mergeCell ref="A38:C38"/>
    <mergeCell ref="F38:I38"/>
    <mergeCell ref="O38:S38"/>
    <mergeCell ref="A39:C39"/>
    <mergeCell ref="K39:N39"/>
    <mergeCell ref="O39:S39"/>
    <mergeCell ref="F35:I35"/>
    <mergeCell ref="K35:N35"/>
    <mergeCell ref="O35:S35"/>
    <mergeCell ref="O36:S36"/>
    <mergeCell ref="A37:C37"/>
    <mergeCell ref="F37:I37"/>
    <mergeCell ref="O37:S37"/>
    <mergeCell ref="A32:G32"/>
    <mergeCell ref="I32:L32"/>
    <mergeCell ref="M32:S32"/>
    <mergeCell ref="A33:G33"/>
    <mergeCell ref="I33:L33"/>
    <mergeCell ref="M33:S33"/>
    <mergeCell ref="A30:G30"/>
    <mergeCell ref="I30:L30"/>
    <mergeCell ref="M30:S30"/>
    <mergeCell ref="A31:G31"/>
    <mergeCell ref="I31:L31"/>
    <mergeCell ref="M31:S31"/>
    <mergeCell ref="O25:P25"/>
    <mergeCell ref="O26:P26"/>
    <mergeCell ref="D27:E27"/>
    <mergeCell ref="F27:K27"/>
    <mergeCell ref="O27:P27"/>
    <mergeCell ref="A29:I29"/>
    <mergeCell ref="O18:P19"/>
    <mergeCell ref="Q18:S19"/>
    <mergeCell ref="J20:K20"/>
    <mergeCell ref="O20:P20"/>
    <mergeCell ref="J24:K24"/>
    <mergeCell ref="O24:P24"/>
    <mergeCell ref="Q24:S24"/>
    <mergeCell ref="A16:E16"/>
    <mergeCell ref="L17:N17"/>
    <mergeCell ref="A18:A19"/>
    <mergeCell ref="B18:I19"/>
    <mergeCell ref="J18:K19"/>
    <mergeCell ref="L18:L19"/>
    <mergeCell ref="M18:N18"/>
    <mergeCell ref="J21:K21"/>
    <mergeCell ref="J22:K22"/>
    <mergeCell ref="J23:K23"/>
    <mergeCell ref="O21:P21"/>
    <mergeCell ref="O22:P22"/>
    <mergeCell ref="O23:P23"/>
    <mergeCell ref="A12:D12"/>
    <mergeCell ref="R12:S12"/>
    <mergeCell ref="A13:O13"/>
    <mergeCell ref="R13:S13"/>
    <mergeCell ref="A14:O14"/>
    <mergeCell ref="Q14:S14"/>
    <mergeCell ref="C10:D10"/>
    <mergeCell ref="F10:G10"/>
    <mergeCell ref="J10:K10"/>
    <mergeCell ref="L10:M10"/>
    <mergeCell ref="R10:S10"/>
    <mergeCell ref="C11:D11"/>
    <mergeCell ref="F11:I11"/>
    <mergeCell ref="J11:K11"/>
    <mergeCell ref="R11:S11"/>
    <mergeCell ref="C8:D8"/>
    <mergeCell ref="F8:G8"/>
    <mergeCell ref="J8:K8"/>
    <mergeCell ref="R8:S8"/>
    <mergeCell ref="C9:D9"/>
    <mergeCell ref="F9:G9"/>
    <mergeCell ref="J9:K9"/>
    <mergeCell ref="R9:S9"/>
    <mergeCell ref="C6:D6"/>
    <mergeCell ref="F6:G6"/>
    <mergeCell ref="J6:K6"/>
    <mergeCell ref="R6:S6"/>
    <mergeCell ref="C7:D7"/>
    <mergeCell ref="F7:G7"/>
    <mergeCell ref="J7:K7"/>
    <mergeCell ref="R7:S7"/>
    <mergeCell ref="F4:I4"/>
    <mergeCell ref="J4:K4"/>
    <mergeCell ref="R4:S4"/>
    <mergeCell ref="C5:D5"/>
    <mergeCell ref="R5:S5"/>
    <mergeCell ref="A1:A3"/>
    <mergeCell ref="C1:G1"/>
    <mergeCell ref="C2:G2"/>
    <mergeCell ref="H2:K2"/>
    <mergeCell ref="C3:G3"/>
    <mergeCell ref="J3:K3"/>
  </mergeCells>
  <dataValidations disablePrompts="1" count="1">
    <dataValidation type="list" allowBlank="1" showInputMessage="1" showErrorMessage="1" sqref="T20:T23 Q24:S24">
      <formula1>#REF!</formula1>
    </dataValidation>
  </dataValidations>
  <pageMargins left="0.25" right="0.25" top="0.75" bottom="0.75" header="0.3" footer="0.3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5" zoomScaleNormal="100" workbookViewId="0">
      <selection activeCell="E17" sqref="E17"/>
    </sheetView>
  </sheetViews>
  <sheetFormatPr defaultRowHeight="14.25" x14ac:dyDescent="0.2"/>
  <sheetData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ใบรายงานปกติ (2)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nsw</dc:creator>
  <cp:lastModifiedBy>สุจิตตรา มีชะนะ</cp:lastModifiedBy>
  <cp:lastPrinted>2020-09-10T02:18:36Z</cp:lastPrinted>
  <dcterms:created xsi:type="dcterms:W3CDTF">2012-09-24T02:36:30Z</dcterms:created>
  <dcterms:modified xsi:type="dcterms:W3CDTF">2021-03-04T03:01:52Z</dcterms:modified>
</cp:coreProperties>
</file>